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доходы" sheetId="7" r:id="rId1"/>
    <sheet name="раздел" sheetId="3" r:id="rId2"/>
    <sheet name="виды расходов" sheetId="4" r:id="rId3"/>
    <sheet name="программы" sheetId="5" r:id="rId4"/>
  </sheets>
  <calcPr calcId="144525"/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3" i="5"/>
  <c r="F14" i="5"/>
  <c r="F15" i="5"/>
  <c r="F17" i="5"/>
  <c r="F7" i="5"/>
  <c r="F8" i="4"/>
  <c r="F9" i="4"/>
  <c r="F10" i="4"/>
  <c r="F11" i="4"/>
  <c r="F12" i="4"/>
  <c r="F13" i="4"/>
  <c r="F7" i="4"/>
  <c r="D16" i="5"/>
  <c r="D18" i="5" s="1"/>
  <c r="D14" i="4"/>
  <c r="F15" i="3"/>
  <c r="F8" i="3"/>
  <c r="F9" i="3"/>
  <c r="F10" i="3"/>
  <c r="F11" i="3"/>
  <c r="F12" i="3"/>
  <c r="F13" i="3"/>
  <c r="F14" i="3"/>
  <c r="F7" i="3"/>
  <c r="D15" i="3"/>
  <c r="E9" i="7" l="1"/>
  <c r="E10" i="7"/>
  <c r="E11" i="7"/>
  <c r="E12" i="7"/>
  <c r="E13" i="7"/>
  <c r="E14" i="7"/>
  <c r="E16" i="7"/>
  <c r="E17" i="7"/>
  <c r="E18" i="7"/>
  <c r="E19" i="7"/>
  <c r="E20" i="7"/>
  <c r="E21" i="7"/>
  <c r="E22" i="7"/>
  <c r="E8" i="7"/>
  <c r="E7" i="7"/>
  <c r="C23" i="7"/>
  <c r="E15" i="3" l="1"/>
  <c r="D23" i="7" l="1"/>
  <c r="E23" i="7" s="1"/>
  <c r="B23" i="7"/>
  <c r="E14" i="4" l="1"/>
  <c r="F14" i="4" s="1"/>
  <c r="E16" i="5" l="1"/>
  <c r="F16" i="5" s="1"/>
  <c r="C14" i="4"/>
  <c r="C16" i="5"/>
  <c r="C18" i="5" s="1"/>
  <c r="C15" i="3" l="1"/>
  <c r="E18" i="5" l="1"/>
  <c r="F18" i="5" s="1"/>
</calcChain>
</file>

<file path=xl/sharedStrings.xml><?xml version="1.0" encoding="utf-8"?>
<sst xmlns="http://schemas.openxmlformats.org/spreadsheetml/2006/main" count="91" uniqueCount="74">
  <si>
    <t>Проект решения</t>
  </si>
  <si>
    <t>Иные межбюджетные трансферты</t>
  </si>
  <si>
    <t>Всего</t>
  </si>
  <si>
    <t>Наименование показателя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</si>
  <si>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</si>
  <si>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</si>
  <si>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</si>
  <si>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</si>
  <si>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</t>
  </si>
  <si>
    <t>Культура, кинематография</t>
  </si>
  <si>
    <t>Физическая культура и спорт</t>
  </si>
  <si>
    <t>01</t>
  </si>
  <si>
    <t>03</t>
  </si>
  <si>
    <t>04</t>
  </si>
  <si>
    <t>05</t>
  </si>
  <si>
    <t>08</t>
  </si>
  <si>
    <t>11</t>
  </si>
  <si>
    <t>Расходы на выплаты персоналу казенных учреждений</t>
  </si>
  <si>
    <t>Расходы на выплаты персоналу государственных
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</si>
  <si>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</si>
  <si>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</si>
  <si>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</si>
  <si>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Итого</t>
  </si>
  <si>
    <t>КВР</t>
  </si>
  <si>
    <t>Национальная оборона</t>
  </si>
  <si>
    <t>02</t>
  </si>
  <si>
    <t>Непрограммные расходы</t>
  </si>
  <si>
    <t>5000000000</t>
  </si>
  <si>
    <t>тыс. рублей</t>
  </si>
  <si>
    <t>тыс.рублей</t>
  </si>
  <si>
    <t>D,     гр.4/гр.3, %</t>
  </si>
  <si>
    <t>Наименование вида дохода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</si>
  <si>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</si>
  <si>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</si>
  <si>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</si>
  <si>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</si>
  <si>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>Налог на землю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</si>
  <si>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</si>
  <si>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</si>
  <si>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</si>
  <si>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</si>
  <si>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</si>
  <si>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>ВСЕГО ДОХОДОВ</t>
  </si>
  <si>
    <t>830</t>
  </si>
  <si>
    <t>Исполнение судебных актов</t>
  </si>
  <si>
    <t>Анализ планируемых доходов бюджета сельского поселения Светлый на 2020 год</t>
  </si>
  <si>
    <t>Динамика распределения бюджетных ассигнований по видам расходов бюджета сельского поселения Светлый на 2020 год</t>
  </si>
  <si>
    <t>Динамика распределения бюджетных ассигнований бюджета сельского поселения Светлый по муниципальным программам на 2020 год</t>
  </si>
  <si>
    <t>Динамика распределения бюджетных ассигнований по разделам классификации расходов бюджета сельского поселения Светлый на 2020 год</t>
  </si>
  <si>
    <t>Решение № 70 от 25.12.2019</t>
  </si>
  <si>
    <t>Транспортный налог</t>
  </si>
  <si>
    <t>Административные платежи и сборы</t>
  </si>
  <si>
    <t>Административные штрафы</t>
  </si>
  <si>
    <t>Прочие безвозмездные поступления от государственных (муниципальных) организаций</t>
  </si>
  <si>
    <t>Охрана окружающей среды</t>
  </si>
  <si>
    <t>06</t>
  </si>
  <si>
    <t>Наименование муниципальной программы</t>
  </si>
  <si>
    <t>"Защита населения и территорий от чрезвычайных ситуаций, обеспечение пожарной безопасности в сельском поселении Светлый на 2016-2022 годы"</t>
  </si>
  <si>
    <t>"Обеспечение экологической безопасности сельского поселения Светлый на 2016-2022 годы"</t>
  </si>
  <si>
    <t>"Совершенствование муниципального управления сельского поселения Светлый на 2016 -2022 годы"</t>
  </si>
  <si>
    <t>"Развитие спорта, культуры  и библиотечного дела в сельском поселении Светлый на 2019-2022 годы"</t>
  </si>
  <si>
    <t>"Управление муниципальным  имуществом в  сельском поселении Светлый на 2016-2022 годы"</t>
  </si>
  <si>
    <t>"Благоустройство территории сельского поселения Светлый на 2016-2022 годы"</t>
  </si>
  <si>
    <t>"Обеспечение прав и законных интересов населения  сельского поселения Светлый  в отдельных сферах жизнедеятельности в 2016-2022 годах"</t>
  </si>
  <si>
    <t>"Развитие жилищно-коммунального комплекса и повышения энергетической эффективности в сельском поселении Светлый в 2016-2022 годах"</t>
  </si>
  <si>
    <t>"Развитие и содержание дорожно-транспортной системы на территории сельского поселения Светлый  2017-2022 годы"</t>
  </si>
  <si>
    <t>Решение № 94 от 09.06.2020</t>
  </si>
  <si>
    <t>Доходы от оказания платных услуг (работ) и компенсации затрат государства</t>
  </si>
  <si>
    <t>D, гр.5/гр.4, %</t>
  </si>
  <si>
    <t>Целевая статья</t>
  </si>
  <si>
    <t>Приложение 1 к заключению от 19.10.2020 № 140</t>
  </si>
  <si>
    <t>Приложение 2 к заключению от 19.10.2020 № 140</t>
  </si>
  <si>
    <t>Приложение 3 к заключению от 19.10.2020 № 140</t>
  </si>
  <si>
    <t>Приложение 4 к заключению от 19.10.2020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</si>
</sst>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wrapText="1"/>
    </xf>
    <xf numFmtId="164" fontId="2" fillId="0" borderId="7" xfId="0" applyNumberFormat="1" applyFont="1" applyBorder="1"/>
    <xf numFmtId="164" fontId="3" fillId="0" borderId="2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/>
    <xf numFmtId="49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5" xfId="0" applyNumberFormat="1" applyFont="1" applyBorder="1"/>
    <xf numFmtId="164" fontId="2" fillId="0" borderId="14" xfId="0" applyNumberFormat="1" applyFont="1" applyBorder="1" applyAlignment="1">
      <alignment wrapText="1"/>
    </xf>
    <xf numFmtId="164" fontId="2" fillId="0" borderId="15" xfId="0" applyNumberFormat="1" applyFont="1" applyBorder="1"/>
    <xf numFmtId="164" fontId="2" fillId="0" borderId="16" xfId="0" applyNumberFormat="1" applyFont="1" applyBorder="1"/>
    <xf numFmtId="164" fontId="3" fillId="0" borderId="13" xfId="0" applyNumberFormat="1" applyFont="1" applyBorder="1"/>
    <xf numFmtId="0" fontId="2" fillId="0" borderId="12" xfId="0" applyFont="1" applyBorder="1" applyAlignment="1">
      <alignment wrapText="1"/>
    </xf>
    <xf numFmtId="49" fontId="2" fillId="0" borderId="0" xfId="0" applyNumberFormat="1" applyFont="1"/>
    <xf numFmtId="0" fontId="2" fillId="0" borderId="11" xfId="0" applyFont="1" applyBorder="1" applyAlignment="1">
      <alignment wrapText="1"/>
    </xf>
    <xf numFmtId="164" fontId="2" fillId="0" borderId="11" xfId="0" applyNumberFormat="1" applyFont="1" applyBorder="1"/>
    <xf numFmtId="164" fontId="3" fillId="0" borderId="2" xfId="0" applyNumberFormat="1" applyFont="1" applyBorder="1" applyAlignment="1">
      <alignment wrapText="1"/>
    </xf>
    <xf numFmtId="0" fontId="5" fillId="0" borderId="0" xfId="0" applyFont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3" xfId="0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49" fontId="2" fillId="0" borderId="0" xfId="0" applyNumberFormat="1" applyFont="1" applyBorder="1"/>
    <xf numFmtId="0" fontId="3" fillId="0" borderId="0" xfId="0" applyFont="1" applyBorder="1" applyAlignment="1">
      <alignment wrapText="1"/>
    </xf>
    <xf numFmtId="49" fontId="3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49" fontId="2" fillId="0" borderId="8" xfId="0" applyNumberFormat="1" applyFont="1" applyBorder="1"/>
    <xf numFmtId="49" fontId="2" fillId="0" borderId="10" xfId="0" applyNumberFormat="1" applyFont="1" applyBorder="1"/>
    <xf numFmtId="49" fontId="3" fillId="0" borderId="3" xfId="0" applyNumberFormat="1" applyFont="1" applyBorder="1"/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49" fontId="2" fillId="0" borderId="6" xfId="2" applyNumberFormat="1" applyFont="1" applyBorder="1" applyAlignment="1">
      <alignment horizontal="left" wrapText="1"/>
    </xf>
    <xf numFmtId="165" fontId="2" fillId="0" borderId="14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 wrapText="1"/>
    </xf>
    <xf numFmtId="164" fontId="2" fillId="0" borderId="17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17" xfId="0" applyNumberFormat="1" applyFont="1" applyBorder="1" applyAlignment="1">
      <alignment wrapText="1"/>
    </xf>
    <xf numFmtId="164" fontId="2" fillId="0" borderId="16" xfId="0" applyNumberFormat="1" applyFont="1" applyFill="1" applyBorder="1"/>
    <xf numFmtId="164" fontId="2" fillId="0" borderId="5" xfId="0" applyNumberFormat="1" applyFont="1" applyBorder="1" applyAlignment="1">
      <alignment wrapText="1"/>
    </xf>
    <xf numFmtId="164" fontId="2" fillId="0" borderId="9" xfId="0" applyNumberFormat="1" applyFont="1" applyFill="1" applyBorder="1"/>
    <xf numFmtId="164" fontId="2" fillId="0" borderId="18" xfId="0" applyNumberFormat="1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3" fillId="0" borderId="5" xfId="0" applyNumberFormat="1" applyFont="1" applyBorder="1"/>
    <xf numFmtId="164" fontId="3" fillId="0" borderId="14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164" fontId="3" fillId="0" borderId="7" xfId="0" applyNumberFormat="1" applyFont="1" applyBorder="1"/>
    <xf numFmtId="164" fontId="3" fillId="0" borderId="15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164" fontId="2" fillId="0" borderId="24" xfId="0" applyNumberFormat="1" applyFont="1" applyBorder="1" applyAlignment="1">
      <alignment wrapText="1"/>
    </xf>
    <xf numFmtId="164" fontId="2" fillId="0" borderId="24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/>
    <xf numFmtId="0" fontId="5" fillId="0" borderId="19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" sqref="A2"/>
    </sheetView>
  </sheetViews>
  <sheetFormatPr defaultRowHeight="15" x14ac:dyDescent="0.25"/>
  <cols>
    <col min="1" max="1" width="45" customWidth="1"/>
    <col min="2" max="3" width="14.5703125" customWidth="1"/>
    <col min="4" max="4" width="14.42578125" customWidth="1"/>
    <col min="5" max="5" width="12.140625" customWidth="1"/>
  </cols>
  <sheetData>
    <row r="1" spans="1:5" ht="15.75" x14ac:dyDescent="0.25">
      <c r="A1" s="78" t="s">
        <v>70</v>
      </c>
      <c r="B1" s="78"/>
      <c r="C1" s="78"/>
      <c r="D1" s="78"/>
      <c r="E1" s="78"/>
    </row>
    <row r="2" spans="1:5" ht="9.75" customHeight="1" x14ac:dyDescent="0.25">
      <c r="A2" s="63"/>
      <c r="B2" s="63"/>
      <c r="C2" s="77"/>
      <c r="D2" s="63"/>
      <c r="E2" s="63"/>
    </row>
    <row r="3" spans="1:5" ht="15.75" x14ac:dyDescent="0.25">
      <c r="A3" s="80" t="s">
        <v>45</v>
      </c>
      <c r="B3" s="80"/>
      <c r="C3" s="80"/>
      <c r="D3" s="80"/>
      <c r="E3" s="80"/>
    </row>
    <row r="4" spans="1:5" ht="16.5" thickBot="1" x14ac:dyDescent="0.3">
      <c r="A4" s="1"/>
      <c r="B4" s="1"/>
      <c r="C4" s="1"/>
      <c r="D4" s="79" t="s">
        <v>28</v>
      </c>
      <c r="E4" s="79"/>
    </row>
    <row r="5" spans="1:5" ht="48" thickBot="1" x14ac:dyDescent="0.3">
      <c r="A5" s="64" t="s">
        <v>31</v>
      </c>
      <c r="B5" s="48" t="s">
        <v>49</v>
      </c>
      <c r="C5" s="48" t="s">
        <v>66</v>
      </c>
      <c r="D5" s="5" t="s">
        <v>0</v>
      </c>
      <c r="E5" s="23" t="s">
        <v>30</v>
      </c>
    </row>
    <row r="6" spans="1:5" ht="16.5" thickBot="1" x14ac:dyDescent="0.3">
      <c r="A6" s="65">
        <v>1</v>
      </c>
      <c r="B6" s="2">
        <v>2</v>
      </c>
      <c r="C6" s="2">
        <v>3</v>
      </c>
      <c r="D6" s="5">
        <v>4</v>
      </c>
      <c r="E6" s="23">
        <v>5</v>
      </c>
    </row>
    <row r="7" spans="1:5" ht="19.5" customHeight="1" x14ac:dyDescent="0.25">
      <c r="A7" s="67" t="s">
        <v>32</v>
      </c>
      <c r="B7" s="66">
        <v>22121.3</v>
      </c>
      <c r="C7" s="73">
        <v>23153</v>
      </c>
      <c r="D7" s="73">
        <v>23159.1</v>
      </c>
      <c r="E7" s="74">
        <f>D7/C7*100</f>
        <v>100.02634647777826</v>
      </c>
    </row>
    <row r="8" spans="1:5" ht="20.25" customHeight="1" x14ac:dyDescent="0.25">
      <c r="A8" s="68" t="s">
        <v>33</v>
      </c>
      <c r="B8" s="3">
        <v>17899.400000000001</v>
      </c>
      <c r="C8" s="20">
        <v>18926.099999999999</v>
      </c>
      <c r="D8" s="20">
        <v>18926.099999999999</v>
      </c>
      <c r="E8" s="3">
        <f>D8/C8*100</f>
        <v>100</v>
      </c>
    </row>
    <row r="9" spans="1:5" ht="52.5" customHeight="1" x14ac:dyDescent="0.25">
      <c r="A9" s="68" t="s">
        <v>34</v>
      </c>
      <c r="B9" s="3">
        <v>1986.4</v>
      </c>
      <c r="C9" s="20">
        <v>1986.4</v>
      </c>
      <c r="D9" s="20">
        <v>1986.4</v>
      </c>
      <c r="E9" s="3">
        <f t="shared" ref="E9:E23" si="0">D9/C9*100</f>
        <v>100</v>
      </c>
    </row>
    <row r="10" spans="1:5" ht="21.75" customHeight="1" x14ac:dyDescent="0.25">
      <c r="A10" s="68" t="s">
        <v>35</v>
      </c>
      <c r="B10" s="3">
        <v>280</v>
      </c>
      <c r="C10" s="20">
        <v>280</v>
      </c>
      <c r="D10" s="20">
        <v>280</v>
      </c>
      <c r="E10" s="3">
        <f t="shared" si="0"/>
        <v>100</v>
      </c>
    </row>
    <row r="11" spans="1:5" ht="21.75" customHeight="1" x14ac:dyDescent="0.25">
      <c r="A11" s="68" t="s">
        <v>50</v>
      </c>
      <c r="B11" s="3">
        <v>57.4</v>
      </c>
      <c r="C11" s="20">
        <v>57.4</v>
      </c>
      <c r="D11" s="20">
        <v>57.4</v>
      </c>
      <c r="E11" s="3">
        <f t="shared" si="0"/>
        <v>100</v>
      </c>
    </row>
    <row r="12" spans="1:5" ht="21" customHeight="1" x14ac:dyDescent="0.25">
      <c r="A12" s="68" t="s">
        <v>36</v>
      </c>
      <c r="B12" s="3">
        <v>125.5</v>
      </c>
      <c r="C12" s="20">
        <v>125.5</v>
      </c>
      <c r="D12" s="20">
        <v>125.5</v>
      </c>
      <c r="E12" s="3">
        <f t="shared" si="0"/>
        <v>100</v>
      </c>
    </row>
    <row r="13" spans="1:5" ht="22.5" customHeight="1" x14ac:dyDescent="0.25">
      <c r="A13" s="68" t="s">
        <v>37</v>
      </c>
      <c r="B13" s="3">
        <v>40</v>
      </c>
      <c r="C13" s="20">
        <v>40</v>
      </c>
      <c r="D13" s="20">
        <v>40</v>
      </c>
      <c r="E13" s="3">
        <f t="shared" si="0"/>
        <v>100</v>
      </c>
    </row>
    <row r="14" spans="1:5" ht="45" customHeight="1" x14ac:dyDescent="0.25">
      <c r="A14" s="68" t="s">
        <v>38</v>
      </c>
      <c r="B14" s="3">
        <v>1719.2</v>
      </c>
      <c r="C14" s="20">
        <v>1719.2</v>
      </c>
      <c r="D14" s="20">
        <v>1719.2</v>
      </c>
      <c r="E14" s="3">
        <f t="shared" si="0"/>
        <v>100</v>
      </c>
    </row>
    <row r="15" spans="1:5" ht="35.25" customHeight="1" x14ac:dyDescent="0.25">
      <c r="A15" s="68" t="s">
        <v>67</v>
      </c>
      <c r="B15" s="3">
        <v>0</v>
      </c>
      <c r="C15" s="20">
        <v>0</v>
      </c>
      <c r="D15" s="20">
        <v>1.1000000000000001</v>
      </c>
      <c r="E15" s="3">
        <v>0</v>
      </c>
    </row>
    <row r="16" spans="1:5" ht="26.25" customHeight="1" x14ac:dyDescent="0.25">
      <c r="A16" s="68" t="s">
        <v>51</v>
      </c>
      <c r="B16" s="3">
        <v>13.4</v>
      </c>
      <c r="C16" s="20">
        <v>13.4</v>
      </c>
      <c r="D16" s="20">
        <v>13.4</v>
      </c>
      <c r="E16" s="3">
        <f t="shared" si="0"/>
        <v>100</v>
      </c>
    </row>
    <row r="17" spans="1:5" ht="26.25" customHeight="1" x14ac:dyDescent="0.25">
      <c r="A17" s="68" t="s">
        <v>52</v>
      </c>
      <c r="B17" s="3">
        <v>0</v>
      </c>
      <c r="C17" s="20">
        <v>5</v>
      </c>
      <c r="D17" s="20">
        <v>10</v>
      </c>
      <c r="E17" s="3">
        <f t="shared" si="0"/>
        <v>200</v>
      </c>
    </row>
    <row r="18" spans="1:5" ht="22.5" customHeight="1" x14ac:dyDescent="0.25">
      <c r="A18" s="69" t="s">
        <v>39</v>
      </c>
      <c r="B18" s="71">
        <v>13201.7</v>
      </c>
      <c r="C18" s="72">
        <v>13617.4</v>
      </c>
      <c r="D18" s="72">
        <v>14517.4</v>
      </c>
      <c r="E18" s="71">
        <f t="shared" si="0"/>
        <v>106.60919118187024</v>
      </c>
    </row>
    <row r="19" spans="1:5" ht="36" customHeight="1" x14ac:dyDescent="0.25">
      <c r="A19" s="68" t="s">
        <v>40</v>
      </c>
      <c r="B19" s="3">
        <v>7718.9</v>
      </c>
      <c r="C19" s="20">
        <v>7718.9</v>
      </c>
      <c r="D19" s="20">
        <v>7718.9</v>
      </c>
      <c r="E19" s="3">
        <f t="shared" si="0"/>
        <v>100</v>
      </c>
    </row>
    <row r="20" spans="1:5" ht="31.5" x14ac:dyDescent="0.25">
      <c r="A20" s="68" t="s">
        <v>41</v>
      </c>
      <c r="B20" s="3">
        <v>447.5</v>
      </c>
      <c r="C20" s="20">
        <v>463.2</v>
      </c>
      <c r="D20" s="20">
        <v>463.2</v>
      </c>
      <c r="E20" s="3">
        <f t="shared" si="0"/>
        <v>100</v>
      </c>
    </row>
    <row r="21" spans="1:5" ht="25.5" customHeight="1" x14ac:dyDescent="0.25">
      <c r="A21" s="68" t="s">
        <v>1</v>
      </c>
      <c r="B21" s="14">
        <v>5035.3</v>
      </c>
      <c r="C21" s="20">
        <v>5035.3</v>
      </c>
      <c r="D21" s="20">
        <v>5935.3</v>
      </c>
      <c r="E21" s="3">
        <f t="shared" si="0"/>
        <v>117.87381089508074</v>
      </c>
    </row>
    <row r="22" spans="1:5" ht="31.5" customHeight="1" thickBot="1" x14ac:dyDescent="0.3">
      <c r="A22" s="75" t="s">
        <v>53</v>
      </c>
      <c r="B22" s="26">
        <v>0</v>
      </c>
      <c r="C22" s="76">
        <v>400</v>
      </c>
      <c r="D22" s="76">
        <v>400</v>
      </c>
      <c r="E22" s="14">
        <f t="shared" si="0"/>
        <v>100</v>
      </c>
    </row>
    <row r="23" spans="1:5" ht="25.5" customHeight="1" thickBot="1" x14ac:dyDescent="0.3">
      <c r="A23" s="70" t="s">
        <v>42</v>
      </c>
      <c r="B23" s="4">
        <f>B7+B18</f>
        <v>35323</v>
      </c>
      <c r="C23" s="22">
        <f>C7+C18</f>
        <v>36770.400000000001</v>
      </c>
      <c r="D23" s="22">
        <f>D7+D18</f>
        <v>37676.5</v>
      </c>
      <c r="E23" s="4">
        <f t="shared" si="0"/>
        <v>102.46421034310205</v>
      </c>
    </row>
  </sheetData>
  <mergeCells count="3">
    <mergeCell ref="A1:E1"/>
    <mergeCell ref="D4:E4"/>
    <mergeCell ref="A3:E3"/>
  </mergeCells>
  <pageMargins left="0.9055118110236221" right="0.31496062992125984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" sqref="A2"/>
    </sheetView>
  </sheetViews>
  <sheetFormatPr defaultRowHeight="15" x14ac:dyDescent="0.25"/>
  <cols>
    <col min="1" max="1" width="40.85546875" customWidth="1"/>
    <col min="2" max="2" width="8" customWidth="1"/>
    <col min="3" max="4" width="14.42578125" customWidth="1"/>
    <col min="5" max="5" width="13.85546875" customWidth="1"/>
    <col min="6" max="6" width="11.28515625" customWidth="1"/>
  </cols>
  <sheetData>
    <row r="1" spans="1:6" ht="21.75" customHeight="1" x14ac:dyDescent="0.25">
      <c r="A1" s="82" t="s">
        <v>71</v>
      </c>
      <c r="B1" s="78"/>
      <c r="C1" s="78"/>
      <c r="D1" s="78"/>
      <c r="E1" s="78"/>
      <c r="F1" s="78"/>
    </row>
    <row r="2" spans="1:6" ht="17.25" customHeight="1" x14ac:dyDescent="0.25">
      <c r="A2" s="62"/>
      <c r="B2" s="62"/>
      <c r="C2" s="62"/>
      <c r="D2" s="62"/>
      <c r="E2" s="62"/>
      <c r="F2" s="62"/>
    </row>
    <row r="3" spans="1:6" ht="31.5" customHeight="1" x14ac:dyDescent="0.25">
      <c r="A3" s="80" t="s">
        <v>48</v>
      </c>
      <c r="B3" s="80"/>
      <c r="C3" s="80"/>
      <c r="D3" s="80"/>
      <c r="E3" s="80"/>
      <c r="F3" s="80"/>
    </row>
    <row r="4" spans="1:6" ht="26.25" customHeight="1" thickBot="1" x14ac:dyDescent="0.3">
      <c r="A4" s="1"/>
      <c r="B4" s="1"/>
      <c r="C4" s="1"/>
      <c r="D4" s="1"/>
      <c r="E4" s="1"/>
      <c r="F4" s="1" t="s">
        <v>29</v>
      </c>
    </row>
    <row r="5" spans="1:6" ht="48" thickBot="1" x14ac:dyDescent="0.3">
      <c r="A5" s="5" t="s">
        <v>3</v>
      </c>
      <c r="B5" s="47" t="s">
        <v>8</v>
      </c>
      <c r="C5" s="48" t="s">
        <v>49</v>
      </c>
      <c r="D5" s="48" t="s">
        <v>66</v>
      </c>
      <c r="E5" s="5" t="s">
        <v>0</v>
      </c>
      <c r="F5" s="23" t="s">
        <v>68</v>
      </c>
    </row>
    <row r="6" spans="1:6" ht="16.5" thickBot="1" x14ac:dyDescent="0.3">
      <c r="A6" s="6">
        <v>1</v>
      </c>
      <c r="B6" s="54">
        <v>2</v>
      </c>
      <c r="C6" s="55">
        <v>3</v>
      </c>
      <c r="D6" s="55">
        <v>4</v>
      </c>
      <c r="E6" s="6">
        <v>5</v>
      </c>
      <c r="F6" s="56">
        <v>6</v>
      </c>
    </row>
    <row r="7" spans="1:6" ht="22.5" customHeight="1" x14ac:dyDescent="0.25">
      <c r="A7" s="12" t="s">
        <v>4</v>
      </c>
      <c r="B7" s="29" t="s">
        <v>11</v>
      </c>
      <c r="C7" s="19">
        <v>18743.7</v>
      </c>
      <c r="D7" s="59">
        <v>18783.3</v>
      </c>
      <c r="E7" s="59">
        <v>18783.3</v>
      </c>
      <c r="F7" s="57">
        <f>E7/D7*100</f>
        <v>100</v>
      </c>
    </row>
    <row r="8" spans="1:6" ht="25.5" customHeight="1" x14ac:dyDescent="0.25">
      <c r="A8" s="7" t="s">
        <v>24</v>
      </c>
      <c r="B8" s="30" t="s">
        <v>25</v>
      </c>
      <c r="C8" s="20">
        <v>438</v>
      </c>
      <c r="D8" s="3">
        <v>438</v>
      </c>
      <c r="E8" s="3">
        <v>438</v>
      </c>
      <c r="F8" s="57">
        <f t="shared" ref="F8:F14" si="0">E8/D8*100</f>
        <v>100</v>
      </c>
    </row>
    <row r="9" spans="1:6" ht="32.25" customHeight="1" x14ac:dyDescent="0.25">
      <c r="A9" s="7" t="s">
        <v>5</v>
      </c>
      <c r="B9" s="30" t="s">
        <v>12</v>
      </c>
      <c r="C9" s="20">
        <v>39.9</v>
      </c>
      <c r="D9" s="3">
        <v>39.9</v>
      </c>
      <c r="E9" s="3">
        <v>39.9</v>
      </c>
      <c r="F9" s="57">
        <f t="shared" si="0"/>
        <v>100</v>
      </c>
    </row>
    <row r="10" spans="1:6" ht="23.25" customHeight="1" x14ac:dyDescent="0.25">
      <c r="A10" s="7" t="s">
        <v>6</v>
      </c>
      <c r="B10" s="30" t="s">
        <v>13</v>
      </c>
      <c r="C10" s="20">
        <v>2503.1999999999998</v>
      </c>
      <c r="D10" s="3">
        <v>7329.8</v>
      </c>
      <c r="E10" s="3">
        <v>7329.7</v>
      </c>
      <c r="F10" s="57">
        <f t="shared" si="0"/>
        <v>99.998635706294849</v>
      </c>
    </row>
    <row r="11" spans="1:6" ht="23.25" customHeight="1" x14ac:dyDescent="0.25">
      <c r="A11" s="7" t="s">
        <v>7</v>
      </c>
      <c r="B11" s="30" t="s">
        <v>14</v>
      </c>
      <c r="C11" s="20">
        <v>6624.3</v>
      </c>
      <c r="D11" s="3">
        <v>6624.3</v>
      </c>
      <c r="E11" s="3">
        <v>6624.3</v>
      </c>
      <c r="F11" s="57">
        <f t="shared" si="0"/>
        <v>100</v>
      </c>
    </row>
    <row r="12" spans="1:6" ht="23.25" customHeight="1" x14ac:dyDescent="0.25">
      <c r="A12" s="7" t="s">
        <v>54</v>
      </c>
      <c r="B12" s="44" t="s">
        <v>55</v>
      </c>
      <c r="C12" s="20">
        <v>298</v>
      </c>
      <c r="D12" s="3">
        <v>298</v>
      </c>
      <c r="E12" s="3">
        <v>298</v>
      </c>
      <c r="F12" s="57">
        <f t="shared" si="0"/>
        <v>100</v>
      </c>
    </row>
    <row r="13" spans="1:6" ht="22.5" customHeight="1" x14ac:dyDescent="0.25">
      <c r="A13" s="7" t="s">
        <v>9</v>
      </c>
      <c r="B13" s="30" t="s">
        <v>15</v>
      </c>
      <c r="C13" s="20">
        <v>1253.8</v>
      </c>
      <c r="D13" s="3">
        <v>1253.8</v>
      </c>
      <c r="E13" s="3">
        <v>1266.5</v>
      </c>
      <c r="F13" s="57">
        <f t="shared" si="0"/>
        <v>101.01292072100814</v>
      </c>
    </row>
    <row r="14" spans="1:6" ht="24" customHeight="1" thickBot="1" x14ac:dyDescent="0.3">
      <c r="A14" s="13" t="s">
        <v>10</v>
      </c>
      <c r="B14" s="31" t="s">
        <v>16</v>
      </c>
      <c r="C14" s="58">
        <v>6973.6</v>
      </c>
      <c r="D14" s="60">
        <v>7373.6</v>
      </c>
      <c r="E14" s="60">
        <v>7760.9</v>
      </c>
      <c r="F14" s="57">
        <f t="shared" si="0"/>
        <v>105.25252251274817</v>
      </c>
    </row>
    <row r="15" spans="1:6" ht="24" customHeight="1" thickBot="1" x14ac:dyDescent="0.3">
      <c r="A15" s="33" t="s">
        <v>2</v>
      </c>
      <c r="B15" s="32"/>
      <c r="C15" s="22">
        <f>SUM(C7:C14)</f>
        <v>36874.5</v>
      </c>
      <c r="D15" s="4">
        <f>SUM(D7:D14)</f>
        <v>42140.700000000004</v>
      </c>
      <c r="E15" s="4">
        <f>SUM(E7:E14)</f>
        <v>42540.600000000006</v>
      </c>
      <c r="F15" s="27">
        <f>E15/D15*100</f>
        <v>100.948963828318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5.75" x14ac:dyDescent="0.25">
      <c r="A17" s="81"/>
      <c r="B17" s="81"/>
      <c r="C17" s="81"/>
      <c r="D17" s="81"/>
      <c r="E17" s="81"/>
      <c r="F17" s="81"/>
    </row>
    <row r="18" spans="1:6" ht="15.75" x14ac:dyDescent="0.25">
      <c r="A18" s="1"/>
      <c r="B18" s="1"/>
      <c r="C18" s="1"/>
      <c r="D18" s="1"/>
      <c r="E18" s="1"/>
      <c r="F18" s="1"/>
    </row>
    <row r="19" spans="1:6" ht="15.75" x14ac:dyDescent="0.25">
      <c r="A19" s="1"/>
      <c r="B19" s="1"/>
      <c r="C19" s="1"/>
      <c r="D19" s="1"/>
      <c r="E19" s="1"/>
      <c r="F19" s="1"/>
    </row>
  </sheetData>
  <mergeCells count="3">
    <mergeCell ref="A3:F3"/>
    <mergeCell ref="A17:F17"/>
    <mergeCell ref="A1:F1"/>
  </mergeCells>
  <pageMargins left="0.9055118110236221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3" sqref="A3:F3"/>
    </sheetView>
  </sheetViews>
  <sheetFormatPr defaultRowHeight="15" x14ac:dyDescent="0.25"/>
  <cols>
    <col min="1" max="1" width="42.28515625" customWidth="1"/>
    <col min="2" max="2" width="9.85546875" customWidth="1"/>
    <col min="3" max="4" width="14" customWidth="1"/>
    <col min="5" max="5" width="12.140625" customWidth="1"/>
    <col min="6" max="6" width="8.42578125" customWidth="1"/>
  </cols>
  <sheetData>
    <row r="1" spans="1:7" ht="18.75" customHeight="1" x14ac:dyDescent="0.25">
      <c r="A1" s="78" t="s">
        <v>72</v>
      </c>
      <c r="B1" s="85"/>
      <c r="C1" s="85"/>
      <c r="D1" s="85"/>
      <c r="E1" s="85"/>
      <c r="F1" s="85"/>
    </row>
    <row r="2" spans="1:7" ht="19.5" customHeight="1" x14ac:dyDescent="0.25">
      <c r="A2" s="1"/>
      <c r="B2" s="1"/>
      <c r="C2" s="1"/>
      <c r="D2" s="1"/>
      <c r="E2" s="1"/>
      <c r="F2" s="1"/>
    </row>
    <row r="3" spans="1:7" ht="29.25" customHeight="1" x14ac:dyDescent="0.25">
      <c r="A3" s="80" t="s">
        <v>46</v>
      </c>
      <c r="B3" s="80"/>
      <c r="C3" s="80"/>
      <c r="D3" s="80"/>
      <c r="E3" s="80"/>
      <c r="F3" s="80"/>
    </row>
    <row r="4" spans="1:7" ht="33" customHeight="1" thickBot="1" x14ac:dyDescent="0.3">
      <c r="A4" s="1"/>
      <c r="B4" s="1"/>
      <c r="C4" s="1"/>
      <c r="D4" s="1"/>
      <c r="E4" s="79" t="s">
        <v>28</v>
      </c>
      <c r="F4" s="84"/>
    </row>
    <row r="5" spans="1:7" ht="61.5" customHeight="1" thickBot="1" x14ac:dyDescent="0.3">
      <c r="A5" s="5" t="s">
        <v>3</v>
      </c>
      <c r="B5" s="47" t="s">
        <v>23</v>
      </c>
      <c r="C5" s="48" t="s">
        <v>49</v>
      </c>
      <c r="D5" s="48" t="s">
        <v>66</v>
      </c>
      <c r="E5" s="5" t="s">
        <v>0</v>
      </c>
      <c r="F5" s="23" t="s">
        <v>68</v>
      </c>
      <c r="G5" s="9"/>
    </row>
    <row r="6" spans="1:7" ht="19.5" customHeight="1" thickBot="1" x14ac:dyDescent="0.3">
      <c r="A6" s="6">
        <v>1</v>
      </c>
      <c r="B6" s="54">
        <v>2</v>
      </c>
      <c r="C6" s="55">
        <v>3</v>
      </c>
      <c r="D6" s="55">
        <v>4</v>
      </c>
      <c r="E6" s="6">
        <v>5</v>
      </c>
      <c r="F6" s="56">
        <v>6</v>
      </c>
      <c r="G6" s="9"/>
    </row>
    <row r="7" spans="1:7" ht="38.25" customHeight="1" x14ac:dyDescent="0.25">
      <c r="A7" s="49" t="s">
        <v>17</v>
      </c>
      <c r="B7" s="50">
        <v>110</v>
      </c>
      <c r="C7" s="51">
        <v>10606.9</v>
      </c>
      <c r="D7" s="52">
        <v>10606.9</v>
      </c>
      <c r="E7" s="52">
        <v>10530.1</v>
      </c>
      <c r="F7" s="53">
        <f>E7/D7*100</f>
        <v>99.275943018223984</v>
      </c>
      <c r="G7" s="16"/>
    </row>
    <row r="8" spans="1:7" ht="47.25" customHeight="1" x14ac:dyDescent="0.25">
      <c r="A8" s="7" t="s">
        <v>18</v>
      </c>
      <c r="B8" s="44">
        <v>120</v>
      </c>
      <c r="C8" s="20">
        <v>13598</v>
      </c>
      <c r="D8" s="3">
        <v>13598</v>
      </c>
      <c r="E8" s="3">
        <v>13593.5</v>
      </c>
      <c r="F8" s="53">
        <f t="shared" ref="F8:F14" si="0">E8/D8*100</f>
        <v>99.966906898073248</v>
      </c>
    </row>
    <row r="9" spans="1:7" ht="47.25" customHeight="1" x14ac:dyDescent="0.25">
      <c r="A9" s="7" t="s">
        <v>19</v>
      </c>
      <c r="B9" s="44">
        <v>240</v>
      </c>
      <c r="C9" s="20">
        <v>12555.4</v>
      </c>
      <c r="D9" s="3">
        <v>17812.900000000001</v>
      </c>
      <c r="E9" s="3">
        <v>18279.3</v>
      </c>
      <c r="F9" s="53">
        <f t="shared" si="0"/>
        <v>102.61832716738992</v>
      </c>
    </row>
    <row r="10" spans="1:7" ht="27" customHeight="1" x14ac:dyDescent="0.25">
      <c r="A10" s="7" t="s">
        <v>1</v>
      </c>
      <c r="B10" s="44">
        <v>540</v>
      </c>
      <c r="C10" s="20">
        <v>41.4</v>
      </c>
      <c r="D10" s="3">
        <v>41.4</v>
      </c>
      <c r="E10" s="3">
        <v>41.4</v>
      </c>
      <c r="F10" s="53">
        <f t="shared" si="0"/>
        <v>100</v>
      </c>
    </row>
    <row r="11" spans="1:7" ht="27" customHeight="1" x14ac:dyDescent="0.25">
      <c r="A11" s="7" t="s">
        <v>44</v>
      </c>
      <c r="B11" s="44" t="s">
        <v>43</v>
      </c>
      <c r="C11" s="20">
        <v>0</v>
      </c>
      <c r="D11" s="3">
        <v>2.2999999999999998</v>
      </c>
      <c r="E11" s="3">
        <v>6.8</v>
      </c>
      <c r="F11" s="53">
        <f t="shared" si="0"/>
        <v>295.6521739130435</v>
      </c>
    </row>
    <row r="12" spans="1:7" ht="25.5" customHeight="1" x14ac:dyDescent="0.25">
      <c r="A12" s="7" t="s">
        <v>20</v>
      </c>
      <c r="B12" s="44">
        <v>850</v>
      </c>
      <c r="C12" s="20">
        <v>22.8</v>
      </c>
      <c r="D12" s="3">
        <v>29.2</v>
      </c>
      <c r="E12" s="3">
        <v>39.5</v>
      </c>
      <c r="F12" s="53">
        <f t="shared" si="0"/>
        <v>135.27397260273972</v>
      </c>
    </row>
    <row r="13" spans="1:7" ht="26.25" customHeight="1" thickBot="1" x14ac:dyDescent="0.3">
      <c r="A13" s="13" t="s">
        <v>21</v>
      </c>
      <c r="B13" s="45">
        <v>870</v>
      </c>
      <c r="C13" s="21">
        <v>50</v>
      </c>
      <c r="D13" s="14">
        <v>50</v>
      </c>
      <c r="E13" s="14">
        <v>50</v>
      </c>
      <c r="F13" s="61">
        <f t="shared" si="0"/>
        <v>100</v>
      </c>
    </row>
    <row r="14" spans="1:7" ht="27.75" customHeight="1" thickBot="1" x14ac:dyDescent="0.3">
      <c r="A14" s="8" t="s">
        <v>22</v>
      </c>
      <c r="B14" s="46"/>
      <c r="C14" s="22">
        <f>SUM(C7:C13)</f>
        <v>36874.500000000007</v>
      </c>
      <c r="D14" s="4">
        <f>SUM(D7:D13)</f>
        <v>42140.700000000004</v>
      </c>
      <c r="E14" s="4">
        <f>SUM(E7:E13)</f>
        <v>42540.6</v>
      </c>
      <c r="F14" s="4">
        <f t="shared" si="0"/>
        <v>100.94896382831797</v>
      </c>
    </row>
    <row r="15" spans="1:7" ht="37.5" customHeight="1" x14ac:dyDescent="0.25">
      <c r="A15" s="37"/>
      <c r="B15" s="39"/>
      <c r="C15" s="38"/>
      <c r="D15" s="38"/>
      <c r="E15" s="38"/>
      <c r="F15" s="38"/>
    </row>
    <row r="16" spans="1:7" ht="34.5" customHeight="1" x14ac:dyDescent="0.25">
      <c r="A16" s="37"/>
      <c r="B16" s="39"/>
      <c r="C16" s="38"/>
      <c r="D16" s="38"/>
      <c r="E16" s="38"/>
      <c r="F16" s="38"/>
    </row>
    <row r="17" spans="1:6" ht="35.25" customHeight="1" x14ac:dyDescent="0.25">
      <c r="A17" s="37"/>
      <c r="B17" s="39"/>
      <c r="C17" s="38"/>
      <c r="D17" s="38"/>
      <c r="E17" s="38"/>
      <c r="F17" s="38"/>
    </row>
    <row r="18" spans="1:6" ht="36.75" customHeight="1" x14ac:dyDescent="0.25">
      <c r="A18" s="37"/>
      <c r="B18" s="39"/>
      <c r="C18" s="38"/>
      <c r="D18" s="38"/>
      <c r="E18" s="38"/>
      <c r="F18" s="38"/>
    </row>
    <row r="19" spans="1:6" ht="40.5" customHeight="1" x14ac:dyDescent="0.25">
      <c r="A19" s="37"/>
      <c r="B19" s="39"/>
      <c r="C19" s="38"/>
      <c r="D19" s="38"/>
      <c r="E19" s="38"/>
      <c r="F19" s="38"/>
    </row>
    <row r="20" spans="1:6" ht="39" customHeight="1" x14ac:dyDescent="0.25">
      <c r="A20" s="37"/>
      <c r="B20" s="39"/>
      <c r="C20" s="38"/>
      <c r="D20" s="38"/>
      <c r="E20" s="38"/>
      <c r="F20" s="38"/>
    </row>
    <row r="21" spans="1:6" ht="18" customHeight="1" x14ac:dyDescent="0.25">
      <c r="A21" s="40"/>
      <c r="B21" s="41"/>
      <c r="C21" s="42"/>
      <c r="D21" s="42"/>
      <c r="E21" s="42"/>
      <c r="F21" s="42"/>
    </row>
    <row r="22" spans="1:6" ht="26.25" customHeight="1" x14ac:dyDescent="0.25">
      <c r="A22" s="37"/>
      <c r="B22" s="39"/>
      <c r="C22" s="38"/>
      <c r="D22" s="38"/>
      <c r="E22" s="38"/>
      <c r="F22" s="38"/>
    </row>
    <row r="23" spans="1:6" ht="21.75" customHeight="1" x14ac:dyDescent="0.25">
      <c r="A23" s="40"/>
      <c r="B23" s="41"/>
      <c r="C23" s="43"/>
      <c r="D23" s="43"/>
      <c r="E23" s="43"/>
      <c r="F23" s="42"/>
    </row>
    <row r="24" spans="1:6" ht="15.75" x14ac:dyDescent="0.25">
      <c r="A24" s="17"/>
      <c r="B24" s="24"/>
      <c r="C24" s="1"/>
      <c r="D24" s="1"/>
      <c r="E24" s="1"/>
      <c r="F24" s="1"/>
    </row>
    <row r="25" spans="1:6" ht="15.75" x14ac:dyDescent="0.25">
      <c r="A25" s="83"/>
      <c r="B25" s="81"/>
      <c r="C25" s="81"/>
      <c r="D25" s="81"/>
      <c r="E25" s="81"/>
      <c r="F25" s="81"/>
    </row>
    <row r="26" spans="1:6" ht="15.75" x14ac:dyDescent="0.25">
      <c r="A26" s="17"/>
      <c r="B26" s="24"/>
      <c r="C26" s="1"/>
      <c r="D26" s="1"/>
      <c r="E26" s="1"/>
      <c r="F26" s="1"/>
    </row>
    <row r="27" spans="1:6" x14ac:dyDescent="0.25">
      <c r="A27" s="9"/>
      <c r="B27" s="15"/>
    </row>
    <row r="28" spans="1:6" x14ac:dyDescent="0.25">
      <c r="A28" s="9"/>
      <c r="B28" s="15"/>
    </row>
    <row r="29" spans="1:6" x14ac:dyDescent="0.25">
      <c r="A29" s="9"/>
      <c r="B29" s="15"/>
    </row>
    <row r="30" spans="1:6" x14ac:dyDescent="0.25">
      <c r="A30" s="9"/>
      <c r="B30" s="15"/>
    </row>
    <row r="31" spans="1:6" x14ac:dyDescent="0.25">
      <c r="A31" s="9"/>
      <c r="B31" s="15"/>
    </row>
    <row r="32" spans="1:6" x14ac:dyDescent="0.25">
      <c r="A32" s="9"/>
      <c r="B32" s="15"/>
    </row>
    <row r="33" spans="1:2" x14ac:dyDescent="0.25">
      <c r="A33" s="9"/>
      <c r="B33" s="15"/>
    </row>
    <row r="34" spans="1:2" x14ac:dyDescent="0.25">
      <c r="A34" s="9"/>
      <c r="B34" s="15"/>
    </row>
    <row r="35" spans="1:2" x14ac:dyDescent="0.25">
      <c r="A35" s="9"/>
      <c r="B35" s="15"/>
    </row>
    <row r="36" spans="1:2" x14ac:dyDescent="0.25">
      <c r="A36" s="9"/>
      <c r="B36" s="15"/>
    </row>
    <row r="37" spans="1:2" x14ac:dyDescent="0.25">
      <c r="A37" s="9"/>
    </row>
  </sheetData>
  <mergeCells count="4">
    <mergeCell ref="A3:F3"/>
    <mergeCell ref="A25:F25"/>
    <mergeCell ref="E4:F4"/>
    <mergeCell ref="A1:F1"/>
  </mergeCells>
  <pageMargins left="0.98425196850393704" right="0.39370078740157483" top="0.39370078740157483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7" sqref="I7"/>
    </sheetView>
  </sheetViews>
  <sheetFormatPr defaultRowHeight="15" x14ac:dyDescent="0.25"/>
  <cols>
    <col min="1" max="1" width="45.7109375" customWidth="1"/>
    <col min="2" max="2" width="13.28515625" customWidth="1"/>
    <col min="3" max="4" width="11.28515625" customWidth="1"/>
    <col min="5" max="5" width="11.140625" customWidth="1"/>
    <col min="6" max="6" width="8.28515625" customWidth="1"/>
  </cols>
  <sheetData>
    <row r="1" spans="1:7" ht="15.75" x14ac:dyDescent="0.25">
      <c r="A1" s="78" t="s">
        <v>73</v>
      </c>
      <c r="B1" s="78"/>
      <c r="C1" s="78"/>
      <c r="D1" s="78"/>
      <c r="E1" s="78"/>
      <c r="F1" s="78"/>
    </row>
    <row r="2" spans="1:7" x14ac:dyDescent="0.25">
      <c r="A2" s="28"/>
      <c r="B2" s="28"/>
      <c r="C2" s="28"/>
      <c r="D2" s="28"/>
      <c r="E2" s="86"/>
      <c r="F2" s="86"/>
    </row>
    <row r="3" spans="1:7" ht="28.5" customHeight="1" x14ac:dyDescent="0.25">
      <c r="A3" s="80" t="s">
        <v>47</v>
      </c>
      <c r="B3" s="80"/>
      <c r="C3" s="80"/>
      <c r="D3" s="80"/>
      <c r="E3" s="80"/>
      <c r="F3" s="80"/>
    </row>
    <row r="4" spans="1:7" ht="19.5" customHeight="1" thickBot="1" x14ac:dyDescent="0.3">
      <c r="E4" s="87" t="s">
        <v>28</v>
      </c>
      <c r="F4" s="87"/>
    </row>
    <row r="5" spans="1:7" ht="57.75" customHeight="1" thickBot="1" x14ac:dyDescent="0.3">
      <c r="A5" s="2" t="s">
        <v>56</v>
      </c>
      <c r="B5" s="10" t="s">
        <v>69</v>
      </c>
      <c r="C5" s="2" t="s">
        <v>49</v>
      </c>
      <c r="D5" s="2" t="s">
        <v>66</v>
      </c>
      <c r="E5" s="2" t="s">
        <v>0</v>
      </c>
      <c r="F5" s="11" t="s">
        <v>68</v>
      </c>
      <c r="G5" s="16"/>
    </row>
    <row r="6" spans="1:7" ht="16.5" thickBot="1" x14ac:dyDescent="0.3">
      <c r="A6" s="2">
        <v>1</v>
      </c>
      <c r="B6" s="32">
        <v>2</v>
      </c>
      <c r="C6" s="33">
        <v>3</v>
      </c>
      <c r="D6" s="33">
        <v>4</v>
      </c>
      <c r="E6" s="33">
        <v>5</v>
      </c>
      <c r="F6" s="34">
        <v>6</v>
      </c>
    </row>
    <row r="7" spans="1:7" ht="63" customHeight="1" x14ac:dyDescent="0.25">
      <c r="A7" s="12" t="s">
        <v>57</v>
      </c>
      <c r="B7" s="29">
        <v>7500000000</v>
      </c>
      <c r="C7" s="18">
        <v>2</v>
      </c>
      <c r="D7" s="18">
        <v>2</v>
      </c>
      <c r="E7" s="18">
        <v>2</v>
      </c>
      <c r="F7" s="53">
        <f>E7/D7*100</f>
        <v>100</v>
      </c>
    </row>
    <row r="8" spans="1:7" ht="46.5" customHeight="1" x14ac:dyDescent="0.25">
      <c r="A8" s="12" t="s">
        <v>58</v>
      </c>
      <c r="B8" s="29">
        <v>7600000000</v>
      </c>
      <c r="C8" s="18">
        <v>298</v>
      </c>
      <c r="D8" s="18">
        <v>298</v>
      </c>
      <c r="E8" s="18">
        <v>298</v>
      </c>
      <c r="F8" s="53">
        <f t="shared" ref="F8:F18" si="0">E8/D8*100</f>
        <v>100</v>
      </c>
    </row>
    <row r="9" spans="1:7" ht="49.5" customHeight="1" x14ac:dyDescent="0.25">
      <c r="A9" s="7" t="s">
        <v>59</v>
      </c>
      <c r="B9" s="30">
        <v>7700000000</v>
      </c>
      <c r="C9" s="3">
        <v>17476.099999999999</v>
      </c>
      <c r="D9" s="3">
        <v>17515.7</v>
      </c>
      <c r="E9" s="3">
        <v>17515.7</v>
      </c>
      <c r="F9" s="53">
        <f t="shared" si="0"/>
        <v>100</v>
      </c>
    </row>
    <row r="10" spans="1:7" ht="47.25" x14ac:dyDescent="0.25">
      <c r="A10" s="7" t="s">
        <v>60</v>
      </c>
      <c r="B10" s="30">
        <v>7800000000</v>
      </c>
      <c r="C10" s="3">
        <v>8227.4</v>
      </c>
      <c r="D10" s="3">
        <v>8627.4</v>
      </c>
      <c r="E10" s="3">
        <v>9027.4</v>
      </c>
      <c r="F10" s="53">
        <f t="shared" si="0"/>
        <v>104.63639103321974</v>
      </c>
    </row>
    <row r="11" spans="1:7" ht="47.25" x14ac:dyDescent="0.25">
      <c r="A11" s="7" t="s">
        <v>61</v>
      </c>
      <c r="B11" s="30">
        <v>7900000000</v>
      </c>
      <c r="C11" s="3">
        <v>1660.8</v>
      </c>
      <c r="D11" s="3">
        <v>1660.8</v>
      </c>
      <c r="E11" s="3">
        <v>1660.8</v>
      </c>
      <c r="F11" s="53">
        <f t="shared" si="0"/>
        <v>100</v>
      </c>
    </row>
    <row r="12" spans="1:7" ht="31.5" x14ac:dyDescent="0.25">
      <c r="A12" s="7" t="s">
        <v>62</v>
      </c>
      <c r="B12" s="30">
        <v>8000000000</v>
      </c>
      <c r="C12" s="3">
        <v>544</v>
      </c>
      <c r="D12" s="3">
        <v>559.70000000000005</v>
      </c>
      <c r="E12" s="3">
        <v>559.70000000000005</v>
      </c>
      <c r="F12" s="53">
        <f t="shared" si="0"/>
        <v>100</v>
      </c>
    </row>
    <row r="13" spans="1:7" ht="63" x14ac:dyDescent="0.25">
      <c r="A13" s="7" t="s">
        <v>63</v>
      </c>
      <c r="B13" s="30">
        <v>8200000000</v>
      </c>
      <c r="C13" s="3">
        <v>39.9</v>
      </c>
      <c r="D13" s="3">
        <v>39.9</v>
      </c>
      <c r="E13" s="3">
        <v>39.9</v>
      </c>
      <c r="F13" s="53">
        <f t="shared" si="0"/>
        <v>100</v>
      </c>
    </row>
    <row r="14" spans="1:7" ht="63" x14ac:dyDescent="0.25">
      <c r="A14" s="7" t="s">
        <v>64</v>
      </c>
      <c r="B14" s="30">
        <v>8300000000</v>
      </c>
      <c r="C14" s="3">
        <v>6080.3</v>
      </c>
      <c r="D14" s="3">
        <v>6080.3</v>
      </c>
      <c r="E14" s="3">
        <v>6080.3</v>
      </c>
      <c r="F14" s="53">
        <f t="shared" si="0"/>
        <v>100</v>
      </c>
    </row>
    <row r="15" spans="1:7" ht="63.75" thickBot="1" x14ac:dyDescent="0.3">
      <c r="A15" s="7" t="s">
        <v>65</v>
      </c>
      <c r="B15" s="30">
        <v>8400000000</v>
      </c>
      <c r="C15" s="3">
        <v>2043.8</v>
      </c>
      <c r="D15" s="3">
        <v>6854.7</v>
      </c>
      <c r="E15" s="3">
        <v>6854.6</v>
      </c>
      <c r="F15" s="61">
        <f t="shared" si="0"/>
        <v>99.998541146950274</v>
      </c>
    </row>
    <row r="16" spans="1:7" ht="20.25" customHeight="1" thickBot="1" x14ac:dyDescent="0.3">
      <c r="A16" s="8" t="s">
        <v>22</v>
      </c>
      <c r="B16" s="36"/>
      <c r="C16" s="4">
        <f>SUM(C7:C15)</f>
        <v>36372.300000000003</v>
      </c>
      <c r="D16" s="4">
        <f>SUM(D7:D15)</f>
        <v>41638.5</v>
      </c>
      <c r="E16" s="4">
        <f>SUM(E7:E15)</f>
        <v>42038.400000000001</v>
      </c>
      <c r="F16" s="4">
        <f t="shared" si="0"/>
        <v>100.96040923664398</v>
      </c>
    </row>
    <row r="17" spans="1:6" ht="19.5" customHeight="1" thickBot="1" x14ac:dyDescent="0.3">
      <c r="A17" s="25" t="s">
        <v>26</v>
      </c>
      <c r="B17" s="35" t="s">
        <v>27</v>
      </c>
      <c r="C17" s="26">
        <v>502.2</v>
      </c>
      <c r="D17" s="26">
        <v>502.2</v>
      </c>
      <c r="E17" s="26">
        <v>502.2</v>
      </c>
      <c r="F17" s="61">
        <f t="shared" si="0"/>
        <v>100</v>
      </c>
    </row>
    <row r="18" spans="1:6" ht="22.5" customHeight="1" thickBot="1" x14ac:dyDescent="0.3">
      <c r="A18" s="8" t="s">
        <v>2</v>
      </c>
      <c r="B18" s="36"/>
      <c r="C18" s="4">
        <f>SUM(C16:C17)</f>
        <v>36874.5</v>
      </c>
      <c r="D18" s="4">
        <f>SUM(D16:D17)</f>
        <v>42140.7</v>
      </c>
      <c r="E18" s="4">
        <f>SUM(E16:E17)</f>
        <v>42540.6</v>
      </c>
      <c r="F18" s="4">
        <f t="shared" si="0"/>
        <v>100.948963828318</v>
      </c>
    </row>
  </sheetData>
  <mergeCells count="4">
    <mergeCell ref="A3:F3"/>
    <mergeCell ref="E2:F2"/>
    <mergeCell ref="E4:F4"/>
    <mergeCell ref="A1:F1"/>
  </mergeCells>
  <pageMargins left="0.31496062992125984" right="0.19685039370078741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раздел</vt:lpstr>
      <vt:lpstr>виды расходов</vt:lpstr>
      <vt:lpstr>программы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2020-10-19T07:37:13Z</dcterms:modified>
</cp:coreProperties>
</file>