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activeTab="10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З" sheetId="19" r:id="rId9"/>
    <sheet name="ДФ" sheetId="3" r:id="rId10"/>
    <sheet name="отчет за 2023" sheetId="2" r:id="rId11"/>
  </sheets>
  <definedNames>
    <definedName name="_xlnm._FilterDatabase" localSheetId="10" hidden="1">'отчет за 2023'!$A$6:$E$68</definedName>
  </definedNames>
  <calcPr calcId="145621" iterate="1"/>
</workbook>
</file>

<file path=xl/calcChain.xml><?xml version="1.0" encoding="utf-8"?>
<calcChain xmlns="http://schemas.openxmlformats.org/spreadsheetml/2006/main">
  <c r="E26" i="2" l="1"/>
  <c r="E25" i="2"/>
  <c r="E23" i="2"/>
  <c r="D26" i="2"/>
  <c r="D25" i="2"/>
  <c r="E34" i="15" l="1"/>
  <c r="D34" i="15"/>
  <c r="E18" i="19" l="1"/>
  <c r="D18" i="19"/>
  <c r="E22" i="19"/>
  <c r="D22" i="19"/>
  <c r="E21" i="19"/>
  <c r="D21" i="19"/>
  <c r="E20" i="19"/>
  <c r="D20" i="19"/>
  <c r="E19" i="19"/>
  <c r="D19" i="19"/>
  <c r="E13" i="19"/>
  <c r="E23" i="19" s="1"/>
  <c r="D13" i="19"/>
  <c r="D23" i="19" s="1"/>
  <c r="E29" i="13" l="1"/>
  <c r="E30" i="13" s="1"/>
  <c r="D29" i="13"/>
  <c r="E28" i="13"/>
  <c r="D28" i="13"/>
  <c r="E27" i="13"/>
  <c r="D27" i="13"/>
  <c r="E26" i="13"/>
  <c r="D26" i="13"/>
  <c r="E25" i="13"/>
  <c r="D25" i="13"/>
  <c r="E20" i="13"/>
  <c r="D20" i="13"/>
  <c r="E15" i="13"/>
  <c r="D15" i="13"/>
  <c r="D30" i="13" l="1"/>
  <c r="D61" i="2"/>
  <c r="E38" i="18" l="1"/>
  <c r="E26" i="17"/>
  <c r="E26" i="12"/>
  <c r="E21" i="12"/>
  <c r="D21" i="12"/>
  <c r="D26" i="12"/>
  <c r="E21" i="11"/>
  <c r="D21" i="11"/>
  <c r="D28" i="1" l="1"/>
  <c r="D19" i="2" l="1"/>
  <c r="D16" i="2"/>
  <c r="B63" i="2"/>
  <c r="E66" i="2" l="1"/>
  <c r="D66" i="2"/>
  <c r="E64" i="2"/>
  <c r="D64" i="2"/>
  <c r="D67" i="2" l="1"/>
  <c r="E67" i="2"/>
  <c r="E32" i="2"/>
  <c r="D16" i="1"/>
  <c r="E16" i="1" l="1"/>
  <c r="E16" i="15" l="1"/>
  <c r="E38" i="14" l="1"/>
  <c r="E21" i="15" l="1"/>
  <c r="D21" i="15"/>
  <c r="E16" i="17" l="1"/>
  <c r="D22" i="2" l="1"/>
  <c r="E31" i="12"/>
  <c r="E23" i="11"/>
  <c r="E25" i="11" s="1"/>
  <c r="E19" i="2" l="1"/>
  <c r="D23" i="11"/>
  <c r="D25" i="11" l="1"/>
  <c r="E16" i="2"/>
  <c r="E20" i="2" s="1"/>
  <c r="E37" i="2" l="1"/>
  <c r="E43" i="2" l="1"/>
  <c r="E32" i="15"/>
  <c r="E36" i="15" s="1"/>
  <c r="E40" i="2" l="1"/>
  <c r="B58" i="2"/>
  <c r="D32" i="15"/>
  <c r="D40" i="2" l="1"/>
  <c r="D36" i="15"/>
  <c r="D43" i="2"/>
  <c r="E31" i="15"/>
  <c r="D31" i="15"/>
  <c r="E26" i="1" l="1"/>
  <c r="E29" i="1" s="1"/>
  <c r="E11" i="2" s="1"/>
  <c r="D26" i="1"/>
  <c r="D29" i="1" s="1"/>
  <c r="D11" i="2" s="1"/>
  <c r="D27" i="1"/>
  <c r="E27" i="1"/>
  <c r="E28" i="1"/>
  <c r="D30" i="1"/>
  <c r="E30" i="1"/>
  <c r="E26" i="15"/>
  <c r="D26" i="15"/>
  <c r="D33" i="15"/>
  <c r="E33" i="15"/>
  <c r="E35" i="15"/>
  <c r="E39" i="12"/>
  <c r="D39" i="12"/>
  <c r="D50" i="2"/>
  <c r="E9" i="2" l="1"/>
  <c r="D31" i="1"/>
  <c r="D9" i="2"/>
  <c r="E31" i="1"/>
  <c r="E51" i="18" l="1"/>
  <c r="E52" i="18"/>
  <c r="E27" i="18"/>
  <c r="E17" i="18"/>
  <c r="D12" i="2"/>
  <c r="D31" i="12" l="1"/>
  <c r="D21" i="1" l="1"/>
  <c r="E21" i="1"/>
  <c r="E14" i="3" l="1"/>
  <c r="E15" i="3"/>
  <c r="E16" i="3"/>
  <c r="E17" i="3"/>
  <c r="D15" i="3"/>
  <c r="D16" i="3"/>
  <c r="D17" i="3"/>
  <c r="D14" i="3"/>
  <c r="E13" i="3" l="1"/>
  <c r="E18" i="3" s="1"/>
  <c r="E61" i="2" s="1"/>
  <c r="E62" i="2" s="1"/>
  <c r="D13" i="3"/>
  <c r="D18" i="3" s="1"/>
  <c r="D62" i="2" l="1"/>
  <c r="D44" i="2" l="1"/>
  <c r="D20" i="2"/>
  <c r="E12" i="2"/>
  <c r="D51" i="18" l="1"/>
  <c r="D52" i="18"/>
  <c r="D53" i="18"/>
  <c r="D50" i="18"/>
  <c r="E50" i="18"/>
  <c r="E39" i="18"/>
  <c r="E40" i="18"/>
  <c r="E41" i="18"/>
  <c r="E43" i="18" s="1"/>
  <c r="E42" i="18"/>
  <c r="D40" i="18"/>
  <c r="D41" i="18"/>
  <c r="D43" i="18" s="1"/>
  <c r="D42" i="18"/>
  <c r="D39" i="18"/>
  <c r="E28" i="18"/>
  <c r="E29" i="18"/>
  <c r="E56" i="18" s="1"/>
  <c r="E30" i="18"/>
  <c r="E31" i="18"/>
  <c r="D29" i="18"/>
  <c r="D30" i="18"/>
  <c r="D31" i="18"/>
  <c r="D58" i="18" s="1"/>
  <c r="D28" i="18"/>
  <c r="D56" i="18" l="1"/>
  <c r="E57" i="18"/>
  <c r="E55" i="2" s="1"/>
  <c r="D54" i="18"/>
  <c r="D57" i="18"/>
  <c r="D55" i="2" s="1"/>
  <c r="E32" i="18"/>
  <c r="D32" i="18"/>
  <c r="E55" i="18"/>
  <c r="E52" i="2" s="1"/>
  <c r="D55" i="18"/>
  <c r="E54" i="18"/>
  <c r="D49" i="18"/>
  <c r="D17" i="18"/>
  <c r="D22" i="18"/>
  <c r="D27" i="18"/>
  <c r="D38" i="18"/>
  <c r="D59" i="18" l="1"/>
  <c r="D52" i="2"/>
  <c r="D56" i="2" s="1"/>
  <c r="E56" i="2"/>
  <c r="E59" i="18"/>
  <c r="E27" i="17"/>
  <c r="D27" i="17"/>
  <c r="D26" i="17"/>
  <c r="E25" i="17"/>
  <c r="D25" i="17"/>
  <c r="D23" i="17"/>
  <c r="E22" i="17"/>
  <c r="E23" i="17" s="1"/>
  <c r="D22" i="17"/>
  <c r="D16" i="17"/>
  <c r="D17" i="17" s="1"/>
  <c r="E28" i="17" l="1"/>
  <c r="D28" i="17"/>
  <c r="E17" i="17"/>
  <c r="D16" i="15" l="1"/>
  <c r="E44" i="2" l="1"/>
  <c r="D36" i="14"/>
  <c r="E39" i="14"/>
  <c r="D39" i="14"/>
  <c r="D38" i="14"/>
  <c r="E37" i="14"/>
  <c r="D37" i="14"/>
  <c r="E36" i="14"/>
  <c r="E34" i="2" s="1"/>
  <c r="E34" i="14"/>
  <c r="E35" i="14" s="1"/>
  <c r="D34" i="14"/>
  <c r="E28" i="14"/>
  <c r="E29" i="14" s="1"/>
  <c r="D28" i="14"/>
  <c r="D29" i="14" s="1"/>
  <c r="E22" i="14"/>
  <c r="E23" i="14" s="1"/>
  <c r="D22" i="14"/>
  <c r="D23" i="14" s="1"/>
  <c r="E16" i="14"/>
  <c r="E17" i="14" s="1"/>
  <c r="D16" i="14"/>
  <c r="D17" i="14" s="1"/>
  <c r="D37" i="2" l="1"/>
  <c r="D34" i="2"/>
  <c r="E38" i="2"/>
  <c r="E40" i="14"/>
  <c r="D40" i="14"/>
  <c r="D38" i="2" l="1"/>
  <c r="D32" i="2"/>
  <c r="E37" i="12"/>
  <c r="E38" i="12"/>
  <c r="E40" i="12"/>
  <c r="D38" i="12"/>
  <c r="D40" i="12"/>
  <c r="D37" i="12"/>
  <c r="E36" i="12"/>
  <c r="D36" i="12"/>
  <c r="E16" i="12"/>
  <c r="D16" i="12"/>
  <c r="D41" i="12" l="1"/>
  <c r="D68" i="2"/>
  <c r="E68" i="2"/>
  <c r="E41" i="12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<sst xmlns="http://schemas.openxmlformats.org/spreadsheetml/2006/main" count="519" uniqueCount="123">
  <si>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</si>
  <si>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</si>
  <si>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</si>
  <si>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</si>
  <si>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</si>
  <si>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</si>
  <si>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</si>
  <si>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</si>
  <si>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</si>
  <si>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</si>
  <si>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</si>
  <si>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</si>
  <si>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</si>
  <si>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</si>
  <si>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</si>
  <si>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</si>
  <si>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</si>
  <si>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</si>
  <si>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</si>
  <si>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</si>
  <si>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</si>
  <si>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</si>
  <si>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</si>
  <si>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</si>
  <si>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</si>
  <si>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</si>
  <si>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</si>
  <si>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</si>
  <si>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</si>
  <si>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</si>
  <si>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</si>
  <si>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</si>
  <si>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</si>
  <si>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</si>
  <si>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</si>
  <si>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</si>
  <si>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</si>
  <si>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</si>
  <si>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</si>
  <si>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</si>
  <si>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</si>
  <si>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</si>
  <si>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</si>
  <si>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</si>
  <si>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</si>
  <si>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</si>
  <si>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</si>
  <si>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</si>
  <si>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</si>
  <si>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</si>
  <si>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</si>
  <si>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</si>
  <si>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</si>
  <si>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</si>
  <si>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</si>
  <si>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</si>
  <si>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</si>
  <si>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</si>
  <si>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</si>
  <si>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</si>
  <si>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</si>
  <si>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</si>
  <si>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</si>
  <si>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</si>
  <si>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</si>
  <si>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</si>
  <si>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</si>
  <si>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</si>
  <si>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</si>
  <si>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</si>
  <si>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</si>
  <si>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</si>
  <si>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</si>
  <si>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</si>
  <si>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</si>
  <si>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</si>
  <si>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</si>
  <si>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</si>
  <si>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Итого по мероприятию 5</t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</si>
  <si>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</si>
  <si>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</si>
  <si>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</si>
  <si>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</si>
  <si>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</si>
  <si>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t>Развитие и обеспечение деятельности органов местного самоуправления в информационной сфере</t>
  </si>
  <si>
    <t>Работы по организации деятельности по обращению с твердыми коммунальными отходами</t>
  </si>
  <si>
    <t xml:space="preserve">                                                                           (должность)                  (подпись)                               (Ф.И.О.)                            </t>
  </si>
  <si>
    <t>Ответственный исполнитель:Алехина Е.В.</t>
  </si>
  <si>
    <t>83 программа</t>
  </si>
  <si>
    <t>84 программа</t>
  </si>
  <si>
    <t>Мероприятия  по содержанию муниципального имущества, проведение работ по комплексному благоустройству территории поселения</t>
  </si>
  <si>
    <t>Проведение мероприятий  по развитию исторических и иных местных традиций</t>
  </si>
  <si>
    <t>с 01 января 2023 года по 31 марта 2023 года</t>
  </si>
  <si>
    <t>Благоустройство территории сельского поселения Светлый на 2020 -2025 годы</t>
  </si>
  <si>
    <t>Ответственный исполнитель: Дворникова Л.А.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</si>
  <si>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Дворникова Л.А.          _____________</t>
    </r>
  </si>
  <si>
    <t>Совершенствование муниципального управления сельского поселения Светлый на 2020-2025 годы</t>
  </si>
  <si>
    <t>Обеспечение экологической безопасности сельского поселения Светлый на 2020-2025 годы</t>
  </si>
  <si>
    <t>Защита населения и территорий от чрезвычайных ситуаций, обеспечение пожарной безопасности в сельском поселении Светлый на 2020-2025 годы</t>
  </si>
  <si>
    <t>Обеспечение прав и законных интересов населения сельского поселения Светлый в отдельных сферах жизнедеятельности в 2021-2025 годах</t>
  </si>
  <si>
    <t xml:space="preserve">Развитие  спорта, культуры и библиотечного дела в сельском поселении Светлый на 2021-2025 годы 
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</si>
  <si>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Дворникова Л.А.</t>
    </r>
  </si>
  <si>
    <t>с 01 января 2023 года по 31 декабря  2023 года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</si>
  <si>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Н.А. Дурницына</t>
    </r>
  </si>
  <si>
    <t>с 01 января 2023 года по 31 декабря 2023 года</t>
  </si>
  <si>
    <t>за составление формы                       Заместитель главы      ______________          Дурницына Н.А.</t>
  </si>
  <si>
    <t>Организация пропаганды и обучение населения в области гражданской обороны и чрезвычайных ситуаций</t>
  </si>
  <si>
    <t>Управление муниципальным имуществом в сельском поселении Светлый на 2020-2025 годы</t>
  </si>
  <si>
    <t>Ликвидация аварийного и непригодного жилищного фонда – снос жилых домов.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</si>
  <si>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Хамидуллина Р.И.   _____________</t>
    </r>
  </si>
  <si>
    <t>15.01.2024 г.</t>
  </si>
  <si>
    <t>Развитие жилищно-коммунального комплекса и повышение энергетической  эффективности в сельском поселении Светлый в 2020-2025 годах</t>
  </si>
  <si>
    <r>
      <t xml:space="preserve">за составление формы            </t>
    </r>
    <r>
      <rPr>
        <u/>
        <sz val="12"/>
        <color theme="1"/>
        <rFont val="Times New Roman"/>
        <family val="1"/>
        <charset val="204"/>
      </rPr>
      <t>зам.главы поселения</t>
    </r>
    <r>
      <rPr>
        <sz val="12"/>
        <color theme="1"/>
        <rFont val="Times New Roman"/>
        <family val="1"/>
        <charset val="204"/>
      </rPr>
      <t xml:space="preserve">     Дурницына Н.А.            _____________</t>
    </r>
  </si>
  <si>
    <r>
      <rPr>
        <b/>
        <sz val="11"/>
        <color theme="1"/>
        <rFont val="Calibri"/>
        <family val="2"/>
        <charset val="204"/>
        <scheme val="minor"/>
      </rPr>
      <t>Развитие жилищно-коммунального комплекса и повышение энергетической  эффективности в сельском поселении Светлый в 2020-2025 годах</t>
    </r>
    <r>
      <rPr>
        <sz val="11"/>
        <color theme="1"/>
        <rFont val="Calibri"/>
        <family val="2"/>
        <scheme val="minor"/>
      </rPr>
      <t xml:space="preserve">
</t>
    </r>
  </si>
  <si>
    <t>Развитие и содержание дорожно-транспортной системы на территории сельского поселения Светлый на 2020-2025 годах</t>
  </si>
  <si>
    <t>«Содействие занятости населения на территории сельского поселения Светлый на 2021-2025 годы»</t>
  </si>
  <si>
    <t>Содействие улучшению положения на рынке труда не занятых трудовой деятельностью и безработных граждан</t>
  </si>
  <si>
    <t>Организация трудоустройства несовершеннолетних граждан</t>
  </si>
  <si>
    <t>Н.В. Манджиева</t>
  </si>
  <si>
    <t>исполнитель: директор МКУ ХЭС Лапикова Н.М.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</si>
  <si>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Лапикова Н.М.           _____________</t>
    </r>
  </si>
  <si>
    <t xml:space="preserve">Развитие спорта, культуры  и библиотечного дела в сельском поселении Светлый на 2021-2025 годы
</t>
  </si>
  <si>
    <t>на 31 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</si>
</sst>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_-* #,##0.0_р_._-;\-* #,##0.0_р_._-;_-* &quot;-&quot;??_р_.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3" fillId="0" borderId="1" xfId="1" applyFont="1" applyBorder="1" applyAlignment="1">
      <alignment vertical="center" wrapText="1"/>
    </xf>
    <xf numFmtId="164" fontId="3" fillId="0" borderId="1" xfId="1" applyFont="1" applyBorder="1" applyAlignment="1"/>
    <xf numFmtId="164" fontId="6" fillId="0" borderId="1" xfId="1" applyFont="1" applyBorder="1" applyAlignment="1">
      <alignment vertical="center" wrapText="1"/>
    </xf>
    <xf numFmtId="164" fontId="3" fillId="0" borderId="1" xfId="1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wrapText="1"/>
    </xf>
    <xf numFmtId="164" fontId="3" fillId="0" borderId="1" xfId="1" applyFont="1" applyBorder="1" applyAlignment="1">
      <alignment wrapText="1"/>
    </xf>
    <xf numFmtId="164" fontId="6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3" fillId="3" borderId="18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/>
    <xf numFmtId="164" fontId="6" fillId="0" borderId="1" xfId="1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/>
    <xf numFmtId="164" fontId="6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0" xfId="0" applyNumberFormat="1" applyFont="1"/>
    <xf numFmtId="0" fontId="3" fillId="0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justify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5" fillId="0" borderId="14" xfId="0" applyFont="1" applyBorder="1"/>
    <xf numFmtId="164" fontId="3" fillId="0" borderId="1" xfId="1" applyNumberFormat="1" applyFont="1" applyFill="1" applyBorder="1" applyAlignment="1">
      <alignment vertical="center" wrapText="1"/>
    </xf>
    <xf numFmtId="43" fontId="3" fillId="0" borderId="0" xfId="0" applyNumberFormat="1" applyFont="1"/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164" fontId="3" fillId="5" borderId="1" xfId="1" applyFont="1" applyFill="1" applyBorder="1" applyAlignment="1"/>
    <xf numFmtId="164" fontId="3" fillId="5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justify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3" xfId="0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center" vertical="center" wrapText="1"/>
    </xf>
    <xf numFmtId="2" fontId="3" fillId="6" borderId="25" xfId="1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justify" vertical="center" wrapText="1"/>
    </xf>
    <xf numFmtId="2" fontId="3" fillId="7" borderId="22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3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/>
    <xf numFmtId="2" fontId="6" fillId="0" borderId="1" xfId="1" applyNumberFormat="1" applyFont="1" applyFill="1" applyBorder="1" applyAlignment="1">
      <alignment vertical="center" wrapText="1"/>
    </xf>
    <xf numFmtId="0" fontId="0" fillId="6" borderId="17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66" fontId="3" fillId="0" borderId="1" xfId="1" applyNumberFormat="1" applyFont="1" applyFill="1" applyBorder="1" applyAlignment="1"/>
    <xf numFmtId="166" fontId="3" fillId="0" borderId="1" xfId="1" applyNumberFormat="1" applyFont="1" applyBorder="1" applyAlignment="1">
      <alignment vertical="center" wrapText="1"/>
    </xf>
    <xf numFmtId="166" fontId="3" fillId="0" borderId="1" xfId="1" applyNumberFormat="1" applyFont="1" applyBorder="1" applyAlignment="1"/>
    <xf numFmtId="166" fontId="6" fillId="0" borderId="1" xfId="1" applyNumberFormat="1" applyFont="1" applyBorder="1" applyAlignment="1">
      <alignment vertical="center" wrapText="1"/>
    </xf>
    <xf numFmtId="169" fontId="3" fillId="6" borderId="22" xfId="0" applyNumberFormat="1" applyFont="1" applyFill="1" applyBorder="1" applyAlignment="1">
      <alignment horizontal="center" vertical="center" wrapText="1"/>
    </xf>
    <xf numFmtId="169" fontId="3" fillId="6" borderId="18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7"/>
  <sheetViews>
    <sheetView topLeftCell="A10" workbookViewId="0">
      <selection activeCell="F16" sqref="F16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94" t="s">
        <v>16</v>
      </c>
      <c r="C3" s="94"/>
      <c r="D3" s="94"/>
      <c r="E3" s="94"/>
    </row>
    <row r="4" spans="1:6" x14ac:dyDescent="0.25">
      <c r="B4" s="93" t="s">
        <v>17</v>
      </c>
      <c r="C4" s="93"/>
      <c r="D4" s="93"/>
      <c r="E4" s="93"/>
    </row>
    <row r="5" spans="1:6" x14ac:dyDescent="0.25">
      <c r="B5" s="93" t="s">
        <v>104</v>
      </c>
      <c r="C5" s="93"/>
      <c r="D5" s="93"/>
      <c r="E5" s="93"/>
    </row>
    <row r="6" spans="1:6" x14ac:dyDescent="0.25">
      <c r="B6" s="103" t="s">
        <v>96</v>
      </c>
      <c r="C6" s="103"/>
      <c r="D6" s="103"/>
      <c r="E6" s="103"/>
    </row>
    <row r="7" spans="1:6" x14ac:dyDescent="0.25">
      <c r="B7" s="93" t="s">
        <v>87</v>
      </c>
      <c r="C7" s="93"/>
      <c r="D7" s="93"/>
      <c r="E7" s="93"/>
    </row>
    <row r="8" spans="1:6" x14ac:dyDescent="0.25">
      <c r="B8" s="28"/>
      <c r="C8" s="28"/>
      <c r="D8" s="28"/>
      <c r="E8" s="3"/>
    </row>
    <row r="9" spans="1:6" x14ac:dyDescent="0.25">
      <c r="E9" s="39" t="s">
        <v>15</v>
      </c>
    </row>
    <row r="10" spans="1:6" ht="42.75" customHeight="1" x14ac:dyDescent="0.25">
      <c r="A10" s="27" t="s">
        <v>0</v>
      </c>
      <c r="B10" s="27" t="s">
        <v>1</v>
      </c>
      <c r="C10" s="27" t="s">
        <v>2</v>
      </c>
      <c r="D10" s="27" t="s">
        <v>13</v>
      </c>
      <c r="E10" s="1" t="s">
        <v>14</v>
      </c>
    </row>
    <row r="11" spans="1:6" x14ac:dyDescent="0.25">
      <c r="A11" s="27">
        <v>1</v>
      </c>
      <c r="B11" s="27">
        <v>2</v>
      </c>
      <c r="C11" s="27">
        <v>3</v>
      </c>
      <c r="D11" s="27">
        <v>4</v>
      </c>
      <c r="E11" s="5">
        <v>5</v>
      </c>
      <c r="F11" s="29">
        <v>77</v>
      </c>
    </row>
    <row r="12" spans="1:6" ht="38.25" customHeight="1" x14ac:dyDescent="0.25">
      <c r="A12" s="104" t="s">
        <v>18</v>
      </c>
      <c r="B12" s="105" t="s">
        <v>3</v>
      </c>
      <c r="C12" s="27" t="s">
        <v>4</v>
      </c>
      <c r="D12" s="8">
        <v>0</v>
      </c>
      <c r="E12" s="8">
        <v>0</v>
      </c>
    </row>
    <row r="13" spans="1:6" x14ac:dyDescent="0.25">
      <c r="A13" s="104"/>
      <c r="B13" s="106"/>
      <c r="C13" s="27" t="s">
        <v>5</v>
      </c>
      <c r="D13" s="8">
        <v>0</v>
      </c>
      <c r="E13" s="8">
        <v>0</v>
      </c>
    </row>
    <row r="14" spans="1:6" x14ac:dyDescent="0.25">
      <c r="A14" s="104"/>
      <c r="B14" s="106"/>
      <c r="C14" s="27" t="s">
        <v>6</v>
      </c>
      <c r="D14" s="35">
        <v>23599.8</v>
      </c>
      <c r="E14" s="36">
        <v>21963.200000000001</v>
      </c>
    </row>
    <row r="15" spans="1:6" ht="25.5" x14ac:dyDescent="0.25">
      <c r="A15" s="104"/>
      <c r="B15" s="107"/>
      <c r="C15" s="27" t="s">
        <v>7</v>
      </c>
      <c r="D15" s="35">
        <v>0</v>
      </c>
      <c r="E15" s="35">
        <v>0</v>
      </c>
    </row>
    <row r="16" spans="1:6" x14ac:dyDescent="0.25">
      <c r="A16" s="108" t="s">
        <v>10</v>
      </c>
      <c r="B16" s="109"/>
      <c r="C16" s="27"/>
      <c r="D16" s="35">
        <f>D14+D13</f>
        <v>23599.8</v>
      </c>
      <c r="E16" s="35">
        <f>E14+E13</f>
        <v>21963.200000000001</v>
      </c>
    </row>
    <row r="17" spans="1:7" ht="25.5" x14ac:dyDescent="0.25">
      <c r="A17" s="104" t="s">
        <v>19</v>
      </c>
      <c r="B17" s="105" t="s">
        <v>8</v>
      </c>
      <c r="C17" s="27" t="s">
        <v>4</v>
      </c>
      <c r="D17" s="35">
        <v>0</v>
      </c>
      <c r="E17" s="35">
        <v>0</v>
      </c>
    </row>
    <row r="18" spans="1:7" x14ac:dyDescent="0.25">
      <c r="A18" s="104"/>
      <c r="B18" s="106"/>
      <c r="C18" s="27" t="s">
        <v>5</v>
      </c>
      <c r="D18" s="35">
        <v>0</v>
      </c>
      <c r="E18" s="35">
        <v>0</v>
      </c>
    </row>
    <row r="19" spans="1:7" x14ac:dyDescent="0.25">
      <c r="A19" s="104"/>
      <c r="B19" s="106"/>
      <c r="C19" s="27" t="s">
        <v>6</v>
      </c>
      <c r="D19" s="35">
        <v>35</v>
      </c>
      <c r="E19" s="36">
        <v>30.5</v>
      </c>
    </row>
    <row r="20" spans="1:7" ht="25.5" x14ac:dyDescent="0.25">
      <c r="A20" s="104"/>
      <c r="B20" s="107"/>
      <c r="C20" s="27" t="s">
        <v>7</v>
      </c>
      <c r="D20" s="35">
        <v>0</v>
      </c>
      <c r="E20" s="35">
        <v>0</v>
      </c>
    </row>
    <row r="21" spans="1:7" x14ac:dyDescent="0.25">
      <c r="A21" s="108" t="s">
        <v>11</v>
      </c>
      <c r="B21" s="109"/>
      <c r="C21" s="27"/>
      <c r="D21" s="35">
        <f>SUM(D17:D20)</f>
        <v>35</v>
      </c>
      <c r="E21" s="35">
        <f>SUM(E17:E20)</f>
        <v>30.5</v>
      </c>
    </row>
    <row r="22" spans="1:7" ht="25.5" x14ac:dyDescent="0.25">
      <c r="A22" s="104">
        <v>3</v>
      </c>
      <c r="B22" s="105" t="s">
        <v>84</v>
      </c>
      <c r="C22" s="31" t="s">
        <v>4</v>
      </c>
      <c r="D22" s="35">
        <v>0</v>
      </c>
      <c r="E22" s="35">
        <v>0</v>
      </c>
    </row>
    <row r="23" spans="1:7" x14ac:dyDescent="0.25">
      <c r="A23" s="104"/>
      <c r="B23" s="106"/>
      <c r="C23" s="31" t="s">
        <v>5</v>
      </c>
      <c r="D23" s="35">
        <v>0</v>
      </c>
      <c r="E23" s="35">
        <v>0</v>
      </c>
    </row>
    <row r="24" spans="1:7" x14ac:dyDescent="0.25">
      <c r="A24" s="104"/>
      <c r="B24" s="106"/>
      <c r="C24" s="31" t="s">
        <v>6</v>
      </c>
      <c r="D24" s="35">
        <v>1078.4000000000001</v>
      </c>
      <c r="E24" s="36">
        <v>881</v>
      </c>
    </row>
    <row r="25" spans="1:7" ht="25.5" x14ac:dyDescent="0.25">
      <c r="A25" s="104"/>
      <c r="B25" s="107"/>
      <c r="C25" s="31" t="s">
        <v>7</v>
      </c>
      <c r="D25" s="35">
        <v>0</v>
      </c>
      <c r="E25" s="35">
        <v>0</v>
      </c>
    </row>
    <row r="26" spans="1:7" x14ac:dyDescent="0.25">
      <c r="A26" s="108" t="s">
        <v>23</v>
      </c>
      <c r="B26" s="109"/>
      <c r="C26" s="31"/>
      <c r="D26" s="35">
        <f>SUM(D22:D25)</f>
        <v>1078.4000000000001</v>
      </c>
      <c r="E26" s="35">
        <f>SUM(E22:E25)</f>
        <v>881</v>
      </c>
    </row>
    <row r="27" spans="1:7" ht="25.5" customHeight="1" x14ac:dyDescent="0.25">
      <c r="A27" s="95" t="s">
        <v>12</v>
      </c>
      <c r="B27" s="96"/>
      <c r="C27" s="2" t="s">
        <v>4</v>
      </c>
      <c r="D27" s="37">
        <f t="shared" ref="D27:E30" si="0">D12+D17</f>
        <v>0</v>
      </c>
      <c r="E27" s="37">
        <f t="shared" si="0"/>
        <v>0</v>
      </c>
    </row>
    <row r="28" spans="1:7" x14ac:dyDescent="0.25">
      <c r="A28" s="97"/>
      <c r="B28" s="98"/>
      <c r="C28" s="2" t="s">
        <v>5</v>
      </c>
      <c r="D28" s="37">
        <f>D13+D18</f>
        <v>0</v>
      </c>
      <c r="E28" s="37">
        <f t="shared" si="0"/>
        <v>0</v>
      </c>
    </row>
    <row r="29" spans="1:7" x14ac:dyDescent="0.25">
      <c r="A29" s="97"/>
      <c r="B29" s="98"/>
      <c r="C29" s="2" t="s">
        <v>6</v>
      </c>
      <c r="D29" s="10">
        <f>D14+D19+D26</f>
        <v>24713.200000000001</v>
      </c>
      <c r="E29" s="10">
        <f>E14+E19+E26</f>
        <v>22874.7</v>
      </c>
      <c r="G29" s="44"/>
    </row>
    <row r="30" spans="1:7" ht="25.5" x14ac:dyDescent="0.25">
      <c r="A30" s="99"/>
      <c r="B30" s="100"/>
      <c r="C30" s="2" t="s">
        <v>7</v>
      </c>
      <c r="D30" s="10">
        <f t="shared" si="0"/>
        <v>0</v>
      </c>
      <c r="E30" s="10">
        <f t="shared" si="0"/>
        <v>0</v>
      </c>
    </row>
    <row r="31" spans="1:7" ht="15" customHeight="1" x14ac:dyDescent="0.25">
      <c r="A31" s="101" t="s">
        <v>9</v>
      </c>
      <c r="B31" s="102"/>
      <c r="C31" s="2"/>
      <c r="D31" s="10">
        <f>D29+D28</f>
        <v>24713.200000000001</v>
      </c>
      <c r="E31" s="10">
        <f>E29+E28</f>
        <v>22874.7</v>
      </c>
    </row>
    <row r="32" spans="1:7" x14ac:dyDescent="0.25">
      <c r="E32" s="56"/>
    </row>
    <row r="33" spans="1:4" x14ac:dyDescent="0.25">
      <c r="D33" s="44"/>
    </row>
    <row r="34" spans="1:4" ht="15.75" x14ac:dyDescent="0.25">
      <c r="A34" s="6" t="s">
        <v>20</v>
      </c>
    </row>
    <row r="35" spans="1:4" ht="15.75" x14ac:dyDescent="0.25">
      <c r="A35" s="6" t="s">
        <v>74</v>
      </c>
      <c r="D35" s="54" t="s">
        <v>118</v>
      </c>
    </row>
    <row r="36" spans="1:4" x14ac:dyDescent="0.25">
      <c r="A36" s="7" t="s">
        <v>86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5"/>
  <sheetViews>
    <sheetView workbookViewId="0">
      <selection activeCell="C30" sqref="C30"/>
    </sheetView>
  </sheetViews>
  <sheetFormatPr defaultRowHeight="15" x14ac:dyDescent="0.25"/>
  <cols>
    <col min="1" max="1" width="10.140625" style="29" bestFit="1" customWidth="1"/>
    <col min="2" max="2" width="54" style="29" customWidth="1"/>
    <col min="3" max="3" width="17.7109375" style="29" customWidth="1"/>
    <col min="4" max="4" width="17.42578125" style="29" customWidth="1"/>
    <col min="5" max="5" width="18.140625" style="29" customWidth="1"/>
    <col min="6" max="16384" width="9.140625" style="29"/>
  </cols>
  <sheetData>
    <row r="1" spans="1:6" x14ac:dyDescent="0.25">
      <c r="A1" s="94" t="s">
        <v>16</v>
      </c>
      <c r="B1" s="94"/>
      <c r="C1" s="94"/>
      <c r="D1" s="94"/>
      <c r="E1" s="94"/>
    </row>
    <row r="2" spans="1:6" x14ac:dyDescent="0.25">
      <c r="A2" s="116" t="s">
        <v>17</v>
      </c>
      <c r="B2" s="116"/>
      <c r="C2" s="116"/>
      <c r="D2" s="116"/>
      <c r="E2" s="116"/>
    </row>
    <row r="3" spans="1:6" x14ac:dyDescent="0.25">
      <c r="A3" s="116" t="s">
        <v>104</v>
      </c>
      <c r="B3" s="116"/>
      <c r="C3" s="116"/>
      <c r="D3" s="116"/>
      <c r="E3" s="116"/>
    </row>
    <row r="4" spans="1:6" ht="27.75" customHeight="1" x14ac:dyDescent="0.25">
      <c r="A4" s="138" t="s">
        <v>114</v>
      </c>
      <c r="B4" s="138"/>
      <c r="C4" s="138"/>
      <c r="D4" s="138"/>
      <c r="E4" s="138"/>
    </row>
    <row r="5" spans="1:6" x14ac:dyDescent="0.25">
      <c r="A5"/>
      <c r="B5" s="116" t="s">
        <v>82</v>
      </c>
      <c r="C5" s="116"/>
      <c r="D5" s="116"/>
      <c r="E5" s="116"/>
    </row>
    <row r="6" spans="1:6" x14ac:dyDescent="0.25">
      <c r="E6" s="4" t="s">
        <v>15</v>
      </c>
    </row>
    <row r="7" spans="1:6" ht="45.75" customHeight="1" x14ac:dyDescent="0.25">
      <c r="A7" s="31" t="s">
        <v>0</v>
      </c>
      <c r="B7" s="31" t="s">
        <v>1</v>
      </c>
      <c r="C7" s="31" t="s">
        <v>2</v>
      </c>
      <c r="D7" s="31" t="s">
        <v>13</v>
      </c>
      <c r="E7" s="1" t="s">
        <v>14</v>
      </c>
    </row>
    <row r="8" spans="1:6" x14ac:dyDescent="0.25">
      <c r="A8" s="31">
        <v>1</v>
      </c>
      <c r="B8" s="31">
        <v>2</v>
      </c>
      <c r="C8" s="31">
        <v>3</v>
      </c>
      <c r="D8" s="31">
        <v>4</v>
      </c>
      <c r="E8" s="5">
        <v>5</v>
      </c>
      <c r="F8" s="29" t="s">
        <v>89</v>
      </c>
    </row>
    <row r="9" spans="1:6" ht="25.5" x14ac:dyDescent="0.25">
      <c r="A9" s="104" t="s">
        <v>18</v>
      </c>
      <c r="B9" s="105" t="s">
        <v>76</v>
      </c>
      <c r="C9" s="31" t="s">
        <v>4</v>
      </c>
      <c r="D9" s="8">
        <v>0</v>
      </c>
      <c r="E9" s="8">
        <v>0</v>
      </c>
    </row>
    <row r="10" spans="1:6" x14ac:dyDescent="0.25">
      <c r="A10" s="104"/>
      <c r="B10" s="106"/>
      <c r="C10" s="31" t="s">
        <v>5</v>
      </c>
      <c r="D10" s="8">
        <v>0</v>
      </c>
      <c r="E10" s="8">
        <v>0</v>
      </c>
    </row>
    <row r="11" spans="1:6" x14ac:dyDescent="0.25">
      <c r="A11" s="104"/>
      <c r="B11" s="106"/>
      <c r="C11" s="31" t="s">
        <v>6</v>
      </c>
      <c r="D11" s="86">
        <v>8828.5768100000005</v>
      </c>
      <c r="E11" s="36">
        <v>600</v>
      </c>
    </row>
    <row r="12" spans="1:6" ht="25.5" x14ac:dyDescent="0.25">
      <c r="A12" s="104"/>
      <c r="B12" s="107"/>
      <c r="C12" s="31" t="s">
        <v>7</v>
      </c>
      <c r="D12" s="35">
        <v>0</v>
      </c>
      <c r="E12" s="35">
        <v>0</v>
      </c>
    </row>
    <row r="13" spans="1:6" x14ac:dyDescent="0.25">
      <c r="A13" s="108" t="s">
        <v>10</v>
      </c>
      <c r="B13" s="109"/>
      <c r="C13" s="31"/>
      <c r="D13" s="86">
        <f>SUM(D9:D12)</f>
        <v>8828.5768100000005</v>
      </c>
      <c r="E13" s="35">
        <f>SUM(E9:E12)</f>
        <v>600</v>
      </c>
    </row>
    <row r="14" spans="1:6" ht="25.5" x14ac:dyDescent="0.25">
      <c r="A14" s="95" t="s">
        <v>12</v>
      </c>
      <c r="B14" s="96"/>
      <c r="C14" s="2" t="s">
        <v>4</v>
      </c>
      <c r="D14" s="37">
        <f>D9</f>
        <v>0</v>
      </c>
      <c r="E14" s="37">
        <f>E9</f>
        <v>0</v>
      </c>
    </row>
    <row r="15" spans="1:6" x14ac:dyDescent="0.25">
      <c r="A15" s="97"/>
      <c r="B15" s="98"/>
      <c r="C15" s="2" t="s">
        <v>5</v>
      </c>
      <c r="D15" s="37">
        <f t="shared" ref="D15:E17" si="0">D10</f>
        <v>0</v>
      </c>
      <c r="E15" s="37">
        <f t="shared" si="0"/>
        <v>0</v>
      </c>
    </row>
    <row r="16" spans="1:6" x14ac:dyDescent="0.25">
      <c r="A16" s="97"/>
      <c r="B16" s="98"/>
      <c r="C16" s="2" t="s">
        <v>6</v>
      </c>
      <c r="D16" s="87">
        <f t="shared" si="0"/>
        <v>8828.5768100000005</v>
      </c>
      <c r="E16" s="37">
        <f t="shared" si="0"/>
        <v>600</v>
      </c>
    </row>
    <row r="17" spans="1:5" ht="25.5" x14ac:dyDescent="0.25">
      <c r="A17" s="99"/>
      <c r="B17" s="100"/>
      <c r="C17" s="2" t="s">
        <v>7</v>
      </c>
      <c r="D17" s="37">
        <f t="shared" si="0"/>
        <v>0</v>
      </c>
      <c r="E17" s="37">
        <f t="shared" si="0"/>
        <v>0</v>
      </c>
    </row>
    <row r="18" spans="1:5" x14ac:dyDescent="0.25">
      <c r="A18" s="101" t="s">
        <v>9</v>
      </c>
      <c r="B18" s="102"/>
      <c r="C18" s="2"/>
      <c r="D18" s="87">
        <f>D13</f>
        <v>8828.5768100000005</v>
      </c>
      <c r="E18" s="37">
        <f>E13</f>
        <v>600</v>
      </c>
    </row>
    <row r="19" spans="1:5" x14ac:dyDescent="0.25">
      <c r="A19" s="22"/>
      <c r="B19" s="22"/>
      <c r="C19" s="22"/>
      <c r="D19" s="38"/>
      <c r="E19" s="38"/>
    </row>
    <row r="20" spans="1:5" x14ac:dyDescent="0.25">
      <c r="A20" s="22"/>
      <c r="B20" s="22"/>
      <c r="C20" s="22"/>
      <c r="D20" s="23"/>
      <c r="E20" s="23"/>
    </row>
    <row r="21" spans="1:5" ht="15.75" x14ac:dyDescent="0.25">
      <c r="A21" s="6" t="s">
        <v>20</v>
      </c>
      <c r="B21"/>
      <c r="C21"/>
      <c r="D21"/>
      <c r="E21" s="12"/>
    </row>
    <row r="22" spans="1:5" ht="15.75" x14ac:dyDescent="0.25">
      <c r="A22" s="6" t="s">
        <v>112</v>
      </c>
      <c r="B22"/>
      <c r="C22"/>
      <c r="D22"/>
      <c r="E22" s="12"/>
    </row>
    <row r="23" spans="1:5" x14ac:dyDescent="0.25">
      <c r="A23" s="7" t="s">
        <v>110</v>
      </c>
      <c r="B23"/>
      <c r="C23"/>
      <c r="D23"/>
      <c r="E23" s="12"/>
    </row>
    <row r="24" spans="1:5" x14ac:dyDescent="0.25">
      <c r="A24" s="41"/>
      <c r="D24" s="29">
        <v>1078.4000000000001</v>
      </c>
      <c r="E24" s="12">
        <v>881</v>
      </c>
    </row>
    <row r="25" spans="1:5" x14ac:dyDescent="0.25">
      <c r="A25" s="41"/>
    </row>
    <row r="35" spans="4:4" x14ac:dyDescent="0.25">
      <c r="D35" s="29" t="s">
        <v>118</v>
      </c>
    </row>
  </sheetData>
  <mergeCells count="10">
    <mergeCell ref="A4:E4"/>
    <mergeCell ref="A1:E1"/>
    <mergeCell ref="A2:E2"/>
    <mergeCell ref="A3:E3"/>
    <mergeCell ref="A18:B18"/>
    <mergeCell ref="B5:E5"/>
    <mergeCell ref="A9:A12"/>
    <mergeCell ref="B9:B12"/>
    <mergeCell ref="A13:B13"/>
    <mergeCell ref="A14:B17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74"/>
  <sheetViews>
    <sheetView tabSelected="1" topLeftCell="A6" workbookViewId="0">
      <selection activeCell="E35" sqref="E35"/>
    </sheetView>
  </sheetViews>
  <sheetFormatPr defaultRowHeight="15" x14ac:dyDescent="0.25"/>
  <cols>
    <col min="2" max="2" width="67.7109375" customWidth="1"/>
    <col min="3" max="3" width="21.140625" customWidth="1"/>
    <col min="4" max="4" width="13.42578125" customWidth="1"/>
    <col min="5" max="5" width="16.5703125" customWidth="1"/>
  </cols>
  <sheetData>
    <row r="1" spans="1:5" ht="15.75" x14ac:dyDescent="0.25">
      <c r="A1" s="139" t="s">
        <v>71</v>
      </c>
      <c r="B1" s="139"/>
      <c r="C1" s="139"/>
      <c r="D1" s="139"/>
      <c r="E1" s="139"/>
    </row>
    <row r="2" spans="1:5" ht="15.75" x14ac:dyDescent="0.25">
      <c r="A2" s="139" t="s">
        <v>72</v>
      </c>
      <c r="B2" s="139"/>
      <c r="C2" s="139"/>
      <c r="D2" s="139"/>
      <c r="E2" s="139"/>
    </row>
    <row r="3" spans="1:5" ht="15.75" customHeight="1" thickBot="1" x14ac:dyDescent="0.3">
      <c r="A3" s="153" t="s">
        <v>104</v>
      </c>
      <c r="B3" s="153"/>
      <c r="C3" s="153"/>
      <c r="D3" s="153"/>
      <c r="E3" s="153"/>
    </row>
    <row r="4" spans="1:5" ht="38.25" customHeight="1" thickBot="1" x14ac:dyDescent="0.3">
      <c r="A4" s="157"/>
      <c r="B4" s="140" t="s">
        <v>69</v>
      </c>
      <c r="C4" s="140" t="s">
        <v>2</v>
      </c>
      <c r="D4" s="142" t="s">
        <v>122</v>
      </c>
      <c r="E4" s="143"/>
    </row>
    <row r="5" spans="1:5" ht="26.25" thickBot="1" x14ac:dyDescent="0.3">
      <c r="A5" s="158"/>
      <c r="B5" s="141"/>
      <c r="C5" s="141"/>
      <c r="D5" s="48" t="s">
        <v>64</v>
      </c>
      <c r="E5" s="49" t="s">
        <v>65</v>
      </c>
    </row>
    <row r="6" spans="1:5" s="53" customFormat="1" ht="15.75" thickBot="1" x14ac:dyDescent="0.3">
      <c r="A6" s="52">
        <v>1</v>
      </c>
      <c r="B6" s="45">
        <v>2</v>
      </c>
      <c r="C6" s="51">
        <v>3</v>
      </c>
      <c r="D6" s="48">
        <v>6</v>
      </c>
      <c r="E6" s="45">
        <v>7</v>
      </c>
    </row>
    <row r="7" spans="1:5" ht="18" hidden="1" customHeight="1" thickBot="1" x14ac:dyDescent="0.3">
      <c r="A7" s="159">
        <v>1</v>
      </c>
      <c r="B7" s="140" t="s">
        <v>96</v>
      </c>
      <c r="C7" s="50" t="s">
        <v>66</v>
      </c>
      <c r="D7" s="47">
        <v>0</v>
      </c>
      <c r="E7" s="34">
        <v>0</v>
      </c>
    </row>
    <row r="8" spans="1:5" ht="15.75" thickBot="1" x14ac:dyDescent="0.3">
      <c r="A8" s="160"/>
      <c r="B8" s="146"/>
      <c r="C8" s="50" t="s">
        <v>67</v>
      </c>
      <c r="D8" s="57">
        <v>0</v>
      </c>
      <c r="E8" s="58">
        <v>0</v>
      </c>
    </row>
    <row r="9" spans="1:5" ht="15.75" thickBot="1" x14ac:dyDescent="0.3">
      <c r="A9" s="160"/>
      <c r="B9" s="146"/>
      <c r="C9" s="50" t="s">
        <v>5</v>
      </c>
      <c r="D9" s="57">
        <f>СМУ!D28</f>
        <v>0</v>
      </c>
      <c r="E9" s="59">
        <f>СМУ!E28</f>
        <v>0</v>
      </c>
    </row>
    <row r="10" spans="1:5" ht="26.25" hidden="1" customHeight="1" thickBot="1" x14ac:dyDescent="0.3">
      <c r="A10" s="160"/>
      <c r="B10" s="146"/>
      <c r="C10" s="50" t="s">
        <v>7</v>
      </c>
      <c r="D10" s="57"/>
      <c r="E10" s="58"/>
    </row>
    <row r="11" spans="1:5" ht="26.25" thickBot="1" x14ac:dyDescent="0.3">
      <c r="A11" s="160"/>
      <c r="B11" s="146"/>
      <c r="C11" s="50" t="s">
        <v>70</v>
      </c>
      <c r="D11" s="57">
        <f>СМУ!D29</f>
        <v>24713.200000000001</v>
      </c>
      <c r="E11" s="58">
        <f>СМУ!E29</f>
        <v>22874.7</v>
      </c>
    </row>
    <row r="12" spans="1:5" ht="17.25" customHeight="1" thickBot="1" x14ac:dyDescent="0.3">
      <c r="A12" s="161"/>
      <c r="B12" s="141"/>
      <c r="C12" s="51"/>
      <c r="D12" s="57">
        <f>SUM(D7:D11)</f>
        <v>24713.200000000001</v>
      </c>
      <c r="E12" s="58">
        <f>SUM(E7:E11)</f>
        <v>22874.7</v>
      </c>
    </row>
    <row r="13" spans="1:5" ht="15.75" hidden="1" thickBot="1" x14ac:dyDescent="0.3">
      <c r="A13" s="159">
        <v>2</v>
      </c>
      <c r="B13" s="144" t="s">
        <v>73</v>
      </c>
      <c r="C13" s="46" t="s">
        <v>66</v>
      </c>
      <c r="D13" s="66">
        <v>0</v>
      </c>
      <c r="E13" s="67">
        <v>0</v>
      </c>
    </row>
    <row r="14" spans="1:5" ht="26.25" hidden="1" thickBot="1" x14ac:dyDescent="0.3">
      <c r="A14" s="160"/>
      <c r="B14" s="145"/>
      <c r="C14" s="46" t="s">
        <v>7</v>
      </c>
      <c r="D14" s="66"/>
      <c r="E14" s="67"/>
    </row>
    <row r="15" spans="1:5" ht="15.75" hidden="1" customHeight="1" thickBot="1" x14ac:dyDescent="0.3">
      <c r="A15" s="162">
        <v>2</v>
      </c>
      <c r="B15" s="154" t="s">
        <v>97</v>
      </c>
      <c r="C15" s="81" t="s">
        <v>66</v>
      </c>
      <c r="D15" s="82">
        <v>0</v>
      </c>
      <c r="E15" s="83">
        <v>0</v>
      </c>
    </row>
    <row r="16" spans="1:5" ht="15.75" thickBot="1" x14ac:dyDescent="0.3">
      <c r="A16" s="163"/>
      <c r="B16" s="155"/>
      <c r="C16" s="81" t="s">
        <v>67</v>
      </c>
      <c r="D16" s="82">
        <f>'ЭКОЛ '!D21</f>
        <v>0</v>
      </c>
      <c r="E16" s="84">
        <f>'ЭКОЛ '!E16</f>
        <v>0</v>
      </c>
    </row>
    <row r="17" spans="1:5" ht="15.75" thickBot="1" x14ac:dyDescent="0.3">
      <c r="A17" s="163"/>
      <c r="B17" s="155"/>
      <c r="C17" s="81" t="s">
        <v>5</v>
      </c>
      <c r="D17" s="82">
        <v>0</v>
      </c>
      <c r="E17" s="83">
        <v>0</v>
      </c>
    </row>
    <row r="18" spans="1:5" ht="26.25" hidden="1" customHeight="1" thickBot="1" x14ac:dyDescent="0.3">
      <c r="A18" s="163"/>
      <c r="B18" s="155"/>
      <c r="C18" s="81" t="s">
        <v>7</v>
      </c>
      <c r="D18" s="82"/>
      <c r="E18" s="83"/>
    </row>
    <row r="19" spans="1:5" ht="26.25" thickBot="1" x14ac:dyDescent="0.3">
      <c r="A19" s="163"/>
      <c r="B19" s="155"/>
      <c r="C19" s="81" t="s">
        <v>70</v>
      </c>
      <c r="D19" s="82">
        <f>'ЭКОЛ '!D18</f>
        <v>0</v>
      </c>
      <c r="E19" s="83">
        <f>'ЭКОЛ '!E23</f>
        <v>0</v>
      </c>
    </row>
    <row r="20" spans="1:5" ht="15.75" thickBot="1" x14ac:dyDescent="0.3">
      <c r="A20" s="164"/>
      <c r="B20" s="156"/>
      <c r="C20" s="85"/>
      <c r="D20" s="82">
        <f>SUM(D15:D19)</f>
        <v>0</v>
      </c>
      <c r="E20" s="83">
        <f>E19+E16</f>
        <v>0</v>
      </c>
    </row>
    <row r="21" spans="1:5" ht="15.75" hidden="1" customHeight="1" thickBot="1" x14ac:dyDescent="0.3">
      <c r="A21" s="147">
        <v>3</v>
      </c>
      <c r="B21" s="150" t="s">
        <v>93</v>
      </c>
      <c r="C21" s="74" t="s">
        <v>66</v>
      </c>
      <c r="D21" s="75">
        <v>0</v>
      </c>
      <c r="E21" s="76">
        <v>0</v>
      </c>
    </row>
    <row r="22" spans="1:5" ht="15.75" thickBot="1" x14ac:dyDescent="0.3">
      <c r="A22" s="148"/>
      <c r="B22" s="151"/>
      <c r="C22" s="74" t="s">
        <v>67</v>
      </c>
      <c r="D22" s="75">
        <f>БЛАГ!D17</f>
        <v>0</v>
      </c>
      <c r="E22" s="76">
        <v>0</v>
      </c>
    </row>
    <row r="23" spans="1:5" ht="15.75" thickBot="1" x14ac:dyDescent="0.3">
      <c r="A23" s="148"/>
      <c r="B23" s="151"/>
      <c r="C23" s="74" t="s">
        <v>5</v>
      </c>
      <c r="D23" s="75">
        <v>26.4</v>
      </c>
      <c r="E23" s="76">
        <f>БЛАГ!E38</f>
        <v>26.4</v>
      </c>
    </row>
    <row r="24" spans="1:5" ht="26.25" hidden="1" customHeight="1" thickBot="1" x14ac:dyDescent="0.3">
      <c r="A24" s="148"/>
      <c r="B24" s="151"/>
      <c r="C24" s="74" t="s">
        <v>7</v>
      </c>
      <c r="D24" s="75">
        <v>1078.4000000000001</v>
      </c>
      <c r="E24" s="76">
        <v>881</v>
      </c>
    </row>
    <row r="25" spans="1:5" ht="26.25" thickBot="1" x14ac:dyDescent="0.3">
      <c r="A25" s="148"/>
      <c r="B25" s="151"/>
      <c r="C25" s="74" t="s">
        <v>70</v>
      </c>
      <c r="D25" s="75">
        <f>БЛАГ!D39</f>
        <v>2115.002</v>
      </c>
      <c r="E25" s="76">
        <f>БЛАГ!E39</f>
        <v>1906.6888900000001</v>
      </c>
    </row>
    <row r="26" spans="1:5" ht="15.75" thickBot="1" x14ac:dyDescent="0.3">
      <c r="A26" s="149"/>
      <c r="B26" s="152"/>
      <c r="C26" s="80"/>
      <c r="D26" s="75">
        <f>БЛАГ!D41</f>
        <v>2141.402</v>
      </c>
      <c r="E26" s="77">
        <f>БЛАГ!E41</f>
        <v>1933.0888900000002</v>
      </c>
    </row>
    <row r="27" spans="1:5" ht="15.75" hidden="1" customHeight="1" thickBot="1" x14ac:dyDescent="0.3">
      <c r="A27" s="147">
        <v>4</v>
      </c>
      <c r="B27" s="150" t="s">
        <v>107</v>
      </c>
      <c r="C27" s="74" t="s">
        <v>66</v>
      </c>
      <c r="D27" s="75">
        <v>0</v>
      </c>
      <c r="E27" s="76">
        <v>0</v>
      </c>
    </row>
    <row r="28" spans="1:5" ht="15.75" thickBot="1" x14ac:dyDescent="0.3">
      <c r="A28" s="148"/>
      <c r="B28" s="151"/>
      <c r="C28" s="74" t="s">
        <v>67</v>
      </c>
      <c r="D28" s="75">
        <v>0</v>
      </c>
      <c r="E28" s="76">
        <v>0</v>
      </c>
    </row>
    <row r="29" spans="1:5" ht="15.75" thickBot="1" x14ac:dyDescent="0.3">
      <c r="A29" s="148"/>
      <c r="B29" s="151"/>
      <c r="C29" s="74" t="s">
        <v>5</v>
      </c>
      <c r="D29" s="75">
        <v>0</v>
      </c>
      <c r="E29" s="76">
        <v>0</v>
      </c>
    </row>
    <row r="30" spans="1:5" ht="26.25" hidden="1" customHeight="1" thickBot="1" x14ac:dyDescent="0.3">
      <c r="A30" s="148"/>
      <c r="B30" s="151"/>
      <c r="C30" s="74" t="s">
        <v>7</v>
      </c>
      <c r="D30" s="75"/>
      <c r="E30" s="76"/>
    </row>
    <row r="31" spans="1:5" ht="26.25" thickBot="1" x14ac:dyDescent="0.3">
      <c r="A31" s="148"/>
      <c r="B31" s="151"/>
      <c r="C31" s="74" t="s">
        <v>70</v>
      </c>
      <c r="D31" s="78">
        <v>2514.9299999999998</v>
      </c>
      <c r="E31" s="79">
        <v>1732.13</v>
      </c>
    </row>
    <row r="32" spans="1:5" ht="15.75" thickBot="1" x14ac:dyDescent="0.3">
      <c r="A32" s="149"/>
      <c r="B32" s="152"/>
      <c r="C32" s="80"/>
      <c r="D32" s="75">
        <f>SUM(D27:D31)</f>
        <v>2514.9299999999998</v>
      </c>
      <c r="E32" s="76">
        <f>SUM(E27:E31)</f>
        <v>1732.13</v>
      </c>
    </row>
    <row r="33" spans="1:5" ht="21.75" hidden="1" customHeight="1" thickBot="1" x14ac:dyDescent="0.3">
      <c r="A33" s="147">
        <v>5</v>
      </c>
      <c r="B33" s="150" t="s">
        <v>111</v>
      </c>
      <c r="C33" s="74" t="s">
        <v>66</v>
      </c>
      <c r="D33" s="75">
        <v>0</v>
      </c>
      <c r="E33" s="76">
        <v>0</v>
      </c>
    </row>
    <row r="34" spans="1:5" ht="20.25" customHeight="1" thickBot="1" x14ac:dyDescent="0.3">
      <c r="A34" s="148"/>
      <c r="B34" s="151"/>
      <c r="C34" s="74" t="s">
        <v>67</v>
      </c>
      <c r="D34" s="75">
        <f>'РЖК '!D36</f>
        <v>1078.4000000000001</v>
      </c>
      <c r="E34" s="76">
        <f>'РЖК '!E36</f>
        <v>881</v>
      </c>
    </row>
    <row r="35" spans="1:5" ht="14.25" customHeight="1" thickBot="1" x14ac:dyDescent="0.3">
      <c r="A35" s="148"/>
      <c r="B35" s="151"/>
      <c r="C35" s="74" t="s">
        <v>5</v>
      </c>
      <c r="D35" s="75">
        <v>0</v>
      </c>
      <c r="E35" s="76">
        <v>0</v>
      </c>
    </row>
    <row r="36" spans="1:5" ht="36" hidden="1" customHeight="1" thickBot="1" x14ac:dyDescent="0.3">
      <c r="A36" s="148"/>
      <c r="B36" s="151"/>
      <c r="C36" s="74" t="s">
        <v>7</v>
      </c>
      <c r="D36" s="75"/>
      <c r="E36" s="76"/>
    </row>
    <row r="37" spans="1:5" ht="27" customHeight="1" thickBot="1" x14ac:dyDescent="0.3">
      <c r="A37" s="148"/>
      <c r="B37" s="151"/>
      <c r="C37" s="74" t="s">
        <v>70</v>
      </c>
      <c r="D37" s="75">
        <f>'РЖК '!D38</f>
        <v>569.29999999999995</v>
      </c>
      <c r="E37" s="76">
        <f>'РЖК '!E38</f>
        <v>566.32974000000002</v>
      </c>
    </row>
    <row r="38" spans="1:5" ht="16.5" customHeight="1" thickBot="1" x14ac:dyDescent="0.3">
      <c r="A38" s="149"/>
      <c r="B38" s="152"/>
      <c r="C38" s="74"/>
      <c r="D38" s="75">
        <f t="shared" ref="D38:E38" si="0">SUM(D33:D37)</f>
        <v>1647.7</v>
      </c>
      <c r="E38" s="76">
        <f t="shared" si="0"/>
        <v>1447.3297400000001</v>
      </c>
    </row>
    <row r="39" spans="1:5" ht="15.75" hidden="1" customHeight="1" thickBot="1" x14ac:dyDescent="0.3">
      <c r="A39" s="147">
        <v>6</v>
      </c>
      <c r="B39" s="150" t="s">
        <v>100</v>
      </c>
      <c r="C39" s="74" t="s">
        <v>66</v>
      </c>
      <c r="D39" s="75">
        <v>0</v>
      </c>
      <c r="E39" s="76">
        <v>0</v>
      </c>
    </row>
    <row r="40" spans="1:5" ht="15.75" thickBot="1" x14ac:dyDescent="0.3">
      <c r="A40" s="148"/>
      <c r="B40" s="151"/>
      <c r="C40" s="74" t="s">
        <v>67</v>
      </c>
      <c r="D40" s="169">
        <f>'ФЗК '!D32</f>
        <v>48.45</v>
      </c>
      <c r="E40" s="170">
        <f>'ФЗК '!E32</f>
        <v>48.45</v>
      </c>
    </row>
    <row r="41" spans="1:5" ht="15" customHeight="1" thickBot="1" x14ac:dyDescent="0.3">
      <c r="A41" s="148"/>
      <c r="B41" s="151"/>
      <c r="C41" s="74" t="s">
        <v>5</v>
      </c>
      <c r="D41" s="169">
        <v>0</v>
      </c>
      <c r="E41" s="170">
        <v>0</v>
      </c>
    </row>
    <row r="42" spans="1:5" ht="26.25" hidden="1" customHeight="1" thickBot="1" x14ac:dyDescent="0.3">
      <c r="A42" s="148"/>
      <c r="B42" s="151"/>
      <c r="C42" s="74" t="s">
        <v>7</v>
      </c>
      <c r="D42" s="169"/>
      <c r="E42" s="170"/>
    </row>
    <row r="43" spans="1:5" ht="26.25" thickBot="1" x14ac:dyDescent="0.3">
      <c r="A43" s="148"/>
      <c r="B43" s="151"/>
      <c r="C43" s="74" t="s">
        <v>70</v>
      </c>
      <c r="D43" s="169">
        <f>'ФЗК '!D34</f>
        <v>10426.647999999999</v>
      </c>
      <c r="E43" s="170">
        <f>'ФЗК '!E34</f>
        <v>8329.4293500000003</v>
      </c>
    </row>
    <row r="44" spans="1:5" ht="15.75" thickBot="1" x14ac:dyDescent="0.3">
      <c r="A44" s="149"/>
      <c r="B44" s="152"/>
      <c r="C44" s="74"/>
      <c r="D44" s="169">
        <f t="shared" ref="D44" si="1">SUM(D39:D43)</f>
        <v>10475.098</v>
      </c>
      <c r="E44" s="170">
        <f t="shared" ref="E44" si="2">SUM(E39:E43)</f>
        <v>8377.8793500000011</v>
      </c>
    </row>
    <row r="45" spans="1:5" ht="15.75" hidden="1" customHeight="1" thickBot="1" x14ac:dyDescent="0.3">
      <c r="A45" s="147">
        <v>7</v>
      </c>
      <c r="B45" s="150" t="s">
        <v>98</v>
      </c>
      <c r="C45" s="74" t="s">
        <v>66</v>
      </c>
      <c r="D45" s="75">
        <v>0</v>
      </c>
      <c r="E45" s="76">
        <v>0</v>
      </c>
    </row>
    <row r="46" spans="1:5" ht="15.75" thickBot="1" x14ac:dyDescent="0.3">
      <c r="A46" s="148"/>
      <c r="B46" s="151"/>
      <c r="C46" s="74" t="s">
        <v>67</v>
      </c>
      <c r="D46" s="75">
        <v>0</v>
      </c>
      <c r="E46" s="76">
        <v>0</v>
      </c>
    </row>
    <row r="47" spans="1:5" ht="15.75" thickBot="1" x14ac:dyDescent="0.3">
      <c r="A47" s="148"/>
      <c r="B47" s="151"/>
      <c r="C47" s="74" t="s">
        <v>5</v>
      </c>
      <c r="D47" s="75">
        <v>0</v>
      </c>
      <c r="E47" s="76">
        <v>0</v>
      </c>
    </row>
    <row r="48" spans="1:5" ht="26.25" hidden="1" customHeight="1" thickBot="1" x14ac:dyDescent="0.3">
      <c r="A48" s="148"/>
      <c r="B48" s="151"/>
      <c r="C48" s="74" t="s">
        <v>7</v>
      </c>
      <c r="D48" s="75"/>
      <c r="E48" s="76"/>
    </row>
    <row r="49" spans="1:5" ht="26.25" thickBot="1" x14ac:dyDescent="0.3">
      <c r="A49" s="148"/>
      <c r="B49" s="151"/>
      <c r="C49" s="74" t="s">
        <v>70</v>
      </c>
      <c r="D49" s="75">
        <v>2</v>
      </c>
      <c r="E49" s="77">
        <v>2</v>
      </c>
    </row>
    <row r="50" spans="1:5" ht="15.75" thickBot="1" x14ac:dyDescent="0.3">
      <c r="A50" s="149"/>
      <c r="B50" s="152"/>
      <c r="C50" s="74"/>
      <c r="D50" s="75">
        <f>SUM(D45:D49)</f>
        <v>2</v>
      </c>
      <c r="E50" s="76">
        <v>0</v>
      </c>
    </row>
    <row r="51" spans="1:5" ht="15.75" hidden="1" customHeight="1" thickBot="1" x14ac:dyDescent="0.3">
      <c r="A51" s="147">
        <v>8</v>
      </c>
      <c r="B51" s="150" t="s">
        <v>99</v>
      </c>
      <c r="C51" s="74" t="s">
        <v>66</v>
      </c>
      <c r="D51" s="75">
        <v>0</v>
      </c>
      <c r="E51" s="76">
        <v>0</v>
      </c>
    </row>
    <row r="52" spans="1:5" ht="15.75" thickBot="1" x14ac:dyDescent="0.3">
      <c r="A52" s="148"/>
      <c r="B52" s="151"/>
      <c r="C52" s="74" t="s">
        <v>67</v>
      </c>
      <c r="D52" s="75">
        <f>'ОП '!D55</f>
        <v>45.8</v>
      </c>
      <c r="E52" s="76">
        <f>'ОП '!E55</f>
        <v>45.8</v>
      </c>
    </row>
    <row r="53" spans="1:5" ht="15.75" thickBot="1" x14ac:dyDescent="0.3">
      <c r="A53" s="148"/>
      <c r="B53" s="151"/>
      <c r="C53" s="74" t="s">
        <v>5</v>
      </c>
      <c r="D53" s="75">
        <v>0</v>
      </c>
      <c r="E53" s="76">
        <v>0</v>
      </c>
    </row>
    <row r="54" spans="1:5" ht="26.25" hidden="1" customHeight="1" thickBot="1" x14ac:dyDescent="0.3">
      <c r="A54" s="148"/>
      <c r="B54" s="151"/>
      <c r="C54" s="74" t="s">
        <v>7</v>
      </c>
      <c r="D54" s="75"/>
      <c r="E54" s="76"/>
    </row>
    <row r="55" spans="1:5" ht="26.25" thickBot="1" x14ac:dyDescent="0.3">
      <c r="A55" s="148"/>
      <c r="B55" s="151"/>
      <c r="C55" s="74" t="s">
        <v>70</v>
      </c>
      <c r="D55" s="75">
        <f>'ОП '!D57</f>
        <v>8.1999999999999993</v>
      </c>
      <c r="E55" s="76">
        <f>'ОП '!E57</f>
        <v>8.1999999999999993</v>
      </c>
    </row>
    <row r="56" spans="1:5" ht="15.75" thickBot="1" x14ac:dyDescent="0.3">
      <c r="A56" s="149"/>
      <c r="B56" s="152"/>
      <c r="C56" s="74"/>
      <c r="D56" s="75">
        <f t="shared" ref="D56" si="3">SUM(D51:D55)</f>
        <v>54</v>
      </c>
      <c r="E56" s="76">
        <f t="shared" ref="E56" si="4">SUM(E51:E55)</f>
        <v>54</v>
      </c>
    </row>
    <row r="57" spans="1:5" ht="15.75" hidden="1" thickBot="1" x14ac:dyDescent="0.3">
      <c r="A57" s="92"/>
      <c r="B57" s="171"/>
      <c r="C57" s="74" t="s">
        <v>66</v>
      </c>
      <c r="D57" s="75">
        <v>0</v>
      </c>
      <c r="E57" s="76">
        <v>0</v>
      </c>
    </row>
    <row r="58" spans="1:5" ht="26.25" customHeight="1" thickBot="1" x14ac:dyDescent="0.3">
      <c r="A58" s="147">
        <v>9</v>
      </c>
      <c r="B58" s="150" t="str">
        <f>ДФ!A4</f>
        <v>Развитие и содержание дорожно-транспортной системы на территории сельского поселения Светлый на 2020-2025 годах</v>
      </c>
      <c r="C58" s="74" t="s">
        <v>67</v>
      </c>
      <c r="D58" s="75">
        <v>0</v>
      </c>
      <c r="E58" s="76">
        <v>0</v>
      </c>
    </row>
    <row r="59" spans="1:5" ht="15.75" thickBot="1" x14ac:dyDescent="0.3">
      <c r="A59" s="148"/>
      <c r="B59" s="151"/>
      <c r="C59" s="74" t="s">
        <v>5</v>
      </c>
      <c r="D59" s="75">
        <v>0</v>
      </c>
      <c r="E59" s="76">
        <v>0</v>
      </c>
    </row>
    <row r="60" spans="1:5" ht="26.25" hidden="1" customHeight="1" thickBot="1" x14ac:dyDescent="0.3">
      <c r="A60" s="148"/>
      <c r="B60" s="151"/>
      <c r="C60" s="74" t="s">
        <v>7</v>
      </c>
      <c r="D60" s="75"/>
      <c r="E60" s="76"/>
    </row>
    <row r="61" spans="1:5" ht="26.25" thickBot="1" x14ac:dyDescent="0.3">
      <c r="A61" s="148"/>
      <c r="B61" s="151"/>
      <c r="C61" s="74" t="s">
        <v>70</v>
      </c>
      <c r="D61" s="75">
        <f>ДФ!D11</f>
        <v>8828.5768100000005</v>
      </c>
      <c r="E61" s="76">
        <f>ДФ!E18</f>
        <v>600</v>
      </c>
    </row>
    <row r="62" spans="1:5" ht="15.75" thickBot="1" x14ac:dyDescent="0.3">
      <c r="A62" s="149"/>
      <c r="B62" s="152"/>
      <c r="C62" s="74"/>
      <c r="D62" s="75">
        <f t="shared" ref="D62:E62" si="5">SUM(D57:D61)</f>
        <v>8828.5768100000005</v>
      </c>
      <c r="E62" s="76">
        <f t="shared" si="5"/>
        <v>600</v>
      </c>
    </row>
    <row r="63" spans="1:5" ht="15.75" thickBot="1" x14ac:dyDescent="0.3">
      <c r="A63" s="159">
        <v>10</v>
      </c>
      <c r="B63" s="140" t="str">
        <f>СЗ!A4</f>
        <v>«Содействие занятости населения на территории сельского поселения Светлый на 2021-2025 годы»</v>
      </c>
      <c r="C63" s="50" t="s">
        <v>67</v>
      </c>
      <c r="D63" s="57">
        <v>0</v>
      </c>
      <c r="E63" s="58">
        <v>0</v>
      </c>
    </row>
    <row r="64" spans="1:5" ht="15.75" thickBot="1" x14ac:dyDescent="0.3">
      <c r="A64" s="160"/>
      <c r="B64" s="146"/>
      <c r="C64" s="50" t="s">
        <v>5</v>
      </c>
      <c r="D64" s="57">
        <f>СЗ!D20</f>
        <v>0</v>
      </c>
      <c r="E64" s="59">
        <f>СЗ!E20</f>
        <v>0</v>
      </c>
    </row>
    <row r="65" spans="1:5" ht="26.25" hidden="1" thickBot="1" x14ac:dyDescent="0.3">
      <c r="A65" s="160"/>
      <c r="B65" s="146"/>
      <c r="C65" s="50" t="s">
        <v>7</v>
      </c>
      <c r="D65" s="47"/>
      <c r="E65" s="34"/>
    </row>
    <row r="66" spans="1:5" ht="26.25" thickBot="1" x14ac:dyDescent="0.3">
      <c r="A66" s="160"/>
      <c r="B66" s="146"/>
      <c r="C66" s="50" t="s">
        <v>70</v>
      </c>
      <c r="D66" s="57">
        <f>СЗ!D21</f>
        <v>0</v>
      </c>
      <c r="E66" s="58">
        <f>СЗ!E21</f>
        <v>0</v>
      </c>
    </row>
    <row r="67" spans="1:5" ht="15.75" thickBot="1" x14ac:dyDescent="0.3">
      <c r="A67" s="161"/>
      <c r="B67" s="141"/>
      <c r="C67" s="50"/>
      <c r="D67" s="57">
        <f>D66+D64</f>
        <v>0</v>
      </c>
      <c r="E67" s="59">
        <f>E66+E64</f>
        <v>0</v>
      </c>
    </row>
    <row r="68" spans="1:5" ht="15.75" thickBot="1" x14ac:dyDescent="0.3">
      <c r="B68" s="21" t="s">
        <v>68</v>
      </c>
      <c r="C68" s="50"/>
      <c r="D68" s="62">
        <f>D12+D20+D26+D32+D44+D50+D56+D62+D67+D38</f>
        <v>50376.906809999993</v>
      </c>
      <c r="E68" s="62">
        <f>E12+E20+E26+E32+E44+E50+E56+E62+E67+E38</f>
        <v>37019.127980000005</v>
      </c>
    </row>
    <row r="69" spans="1:5" x14ac:dyDescent="0.25">
      <c r="B69" s="63"/>
      <c r="C69" s="64"/>
      <c r="D69" s="65"/>
      <c r="E69" s="65"/>
    </row>
    <row r="70" spans="1:5" x14ac:dyDescent="0.25">
      <c r="B70" s="63"/>
      <c r="C70" s="64"/>
      <c r="D70" s="65"/>
      <c r="E70" s="65"/>
    </row>
    <row r="71" spans="1:5" x14ac:dyDescent="0.25">
      <c r="D71" s="26"/>
      <c r="E71" s="26"/>
    </row>
    <row r="72" spans="1:5" ht="15.75" x14ac:dyDescent="0.25">
      <c r="B72" s="6" t="s">
        <v>20</v>
      </c>
      <c r="D72" s="26"/>
      <c r="E72" s="26"/>
    </row>
    <row r="73" spans="1:5" ht="15.75" x14ac:dyDescent="0.25">
      <c r="B73" s="6" t="s">
        <v>77</v>
      </c>
      <c r="C73" s="25"/>
    </row>
    <row r="74" spans="1:5" x14ac:dyDescent="0.25">
      <c r="B74" s="7" t="s">
        <v>21</v>
      </c>
    </row>
  </sheetData>
  <autoFilter ref="A6:E68"/>
  <mergeCells count="29">
    <mergeCell ref="A63:A67"/>
    <mergeCell ref="B63:B67"/>
    <mergeCell ref="A39:A44"/>
    <mergeCell ref="A45:A50"/>
    <mergeCell ref="A58:A62"/>
    <mergeCell ref="B58:B62"/>
    <mergeCell ref="B45:B50"/>
    <mergeCell ref="B51:B56"/>
    <mergeCell ref="B39:B44"/>
    <mergeCell ref="A51:A56"/>
    <mergeCell ref="A27:A32"/>
    <mergeCell ref="B33:B38"/>
    <mergeCell ref="A3:E3"/>
    <mergeCell ref="A33:A38"/>
    <mergeCell ref="A2:E2"/>
    <mergeCell ref="B15:B20"/>
    <mergeCell ref="B21:B26"/>
    <mergeCell ref="B27:B32"/>
    <mergeCell ref="A4:A5"/>
    <mergeCell ref="A7:A12"/>
    <mergeCell ref="A13:A14"/>
    <mergeCell ref="A15:A20"/>
    <mergeCell ref="A21:A26"/>
    <mergeCell ref="A1:E1"/>
    <mergeCell ref="B4:B5"/>
    <mergeCell ref="C4:C5"/>
    <mergeCell ref="D4:E4"/>
    <mergeCell ref="B13:B14"/>
    <mergeCell ref="B7:B12"/>
  </mergeCells>
  <pageMargins left="0" right="0" top="0" bottom="0" header="0" footer="0"/>
  <pageSetup paperSize="9" scale="7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F35"/>
  <sheetViews>
    <sheetView workbookViewId="0">
      <selection activeCell="E39" sqref="E39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94" t="s">
        <v>16</v>
      </c>
      <c r="C3" s="94"/>
      <c r="D3" s="94"/>
      <c r="E3" s="94"/>
    </row>
    <row r="4" spans="1:6" x14ac:dyDescent="0.25">
      <c r="B4" s="93" t="s">
        <v>17</v>
      </c>
      <c r="C4" s="93"/>
      <c r="D4" s="93"/>
      <c r="E4" s="93"/>
    </row>
    <row r="5" spans="1:6" x14ac:dyDescent="0.25">
      <c r="B5" s="93" t="s">
        <v>92</v>
      </c>
      <c r="C5" s="93"/>
      <c r="D5" s="93"/>
      <c r="E5" s="93"/>
    </row>
    <row r="6" spans="1:6" x14ac:dyDescent="0.25">
      <c r="B6" s="103" t="s">
        <v>97</v>
      </c>
      <c r="C6" s="103"/>
      <c r="D6" s="103"/>
      <c r="E6" s="103"/>
    </row>
    <row r="7" spans="1:6" x14ac:dyDescent="0.25">
      <c r="B7" s="93" t="s">
        <v>94</v>
      </c>
      <c r="C7" s="93"/>
      <c r="D7" s="93"/>
      <c r="E7" s="93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76</v>
      </c>
    </row>
    <row r="12" spans="1:6" ht="38.25" customHeight="1" x14ac:dyDescent="0.25">
      <c r="A12" s="104" t="s">
        <v>18</v>
      </c>
      <c r="B12" s="105" t="s">
        <v>22</v>
      </c>
      <c r="C12" s="31" t="s">
        <v>4</v>
      </c>
      <c r="D12" s="8">
        <v>0</v>
      </c>
      <c r="E12" s="8">
        <v>0</v>
      </c>
    </row>
    <row r="13" spans="1:6" x14ac:dyDescent="0.25">
      <c r="A13" s="104"/>
      <c r="B13" s="106"/>
      <c r="C13" s="31" t="s">
        <v>5</v>
      </c>
      <c r="D13" s="8">
        <v>0</v>
      </c>
      <c r="E13" s="8">
        <v>0</v>
      </c>
    </row>
    <row r="14" spans="1:6" x14ac:dyDescent="0.25">
      <c r="A14" s="104"/>
      <c r="B14" s="106"/>
      <c r="C14" s="31" t="s">
        <v>6</v>
      </c>
      <c r="D14" s="8">
        <v>0</v>
      </c>
      <c r="E14" s="9">
        <v>0</v>
      </c>
    </row>
    <row r="15" spans="1:6" ht="25.5" x14ac:dyDescent="0.25">
      <c r="A15" s="104"/>
      <c r="B15" s="107"/>
      <c r="C15" s="31" t="s">
        <v>7</v>
      </c>
      <c r="D15" s="8">
        <v>0</v>
      </c>
      <c r="E15" s="8">
        <v>0</v>
      </c>
    </row>
    <row r="16" spans="1:6" ht="25.5" x14ac:dyDescent="0.25">
      <c r="A16" s="105">
        <v>2</v>
      </c>
      <c r="B16" s="105" t="s">
        <v>85</v>
      </c>
      <c r="C16" s="43" t="s">
        <v>4</v>
      </c>
      <c r="D16" s="55">
        <v>0</v>
      </c>
      <c r="E16" s="35">
        <v>0</v>
      </c>
    </row>
    <row r="17" spans="1:5" x14ac:dyDescent="0.25">
      <c r="A17" s="106"/>
      <c r="B17" s="106"/>
      <c r="C17" s="43" t="s">
        <v>5</v>
      </c>
      <c r="D17" s="35">
        <v>0</v>
      </c>
      <c r="E17" s="35"/>
    </row>
    <row r="18" spans="1:5" x14ac:dyDescent="0.25">
      <c r="A18" s="106"/>
      <c r="B18" s="106"/>
      <c r="C18" s="43" t="s">
        <v>6</v>
      </c>
      <c r="D18" s="35">
        <v>0</v>
      </c>
      <c r="E18" s="35">
        <v>0</v>
      </c>
    </row>
    <row r="19" spans="1:5" ht="25.5" x14ac:dyDescent="0.25">
      <c r="A19" s="107"/>
      <c r="B19" s="107"/>
      <c r="C19" s="43" t="s">
        <v>7</v>
      </c>
      <c r="D19" s="35">
        <v>0</v>
      </c>
      <c r="E19" s="35"/>
    </row>
    <row r="20" spans="1:5" x14ac:dyDescent="0.25">
      <c r="A20" s="108" t="s">
        <v>10</v>
      </c>
      <c r="B20" s="109"/>
      <c r="C20" s="31"/>
      <c r="D20" s="35">
        <f>SUM(D12:D15)</f>
        <v>0</v>
      </c>
      <c r="E20" s="35">
        <f>SUM(E12:E15)</f>
        <v>0</v>
      </c>
    </row>
    <row r="21" spans="1:5" ht="25.5" x14ac:dyDescent="0.25">
      <c r="A21" s="95" t="s">
        <v>12</v>
      </c>
      <c r="B21" s="96"/>
      <c r="C21" s="2" t="s">
        <v>4</v>
      </c>
      <c r="D21" s="61">
        <f>D16</f>
        <v>0</v>
      </c>
      <c r="E21" s="37">
        <f>E16</f>
        <v>0</v>
      </c>
    </row>
    <row r="22" spans="1:5" x14ac:dyDescent="0.25">
      <c r="A22" s="97"/>
      <c r="B22" s="98"/>
      <c r="C22" s="2" t="s">
        <v>5</v>
      </c>
      <c r="D22" s="37">
        <f>D13</f>
        <v>0</v>
      </c>
      <c r="E22" s="37">
        <f>E13</f>
        <v>0</v>
      </c>
    </row>
    <row r="23" spans="1:5" x14ac:dyDescent="0.25">
      <c r="A23" s="97"/>
      <c r="B23" s="98"/>
      <c r="C23" s="2" t="s">
        <v>6</v>
      </c>
      <c r="D23" s="37">
        <f>D18</f>
        <v>0</v>
      </c>
      <c r="E23" s="37">
        <f>E18</f>
        <v>0</v>
      </c>
    </row>
    <row r="24" spans="1:5" ht="25.5" x14ac:dyDescent="0.25">
      <c r="A24" s="99"/>
      <c r="B24" s="100"/>
      <c r="C24" s="2" t="s">
        <v>7</v>
      </c>
      <c r="D24" s="37">
        <v>1078.4000000000001</v>
      </c>
      <c r="E24" s="37">
        <v>881</v>
      </c>
    </row>
    <row r="25" spans="1:5" ht="15" customHeight="1" x14ac:dyDescent="0.25">
      <c r="A25" s="101" t="s">
        <v>9</v>
      </c>
      <c r="B25" s="102"/>
      <c r="C25" s="2"/>
      <c r="D25" s="37">
        <f>D21+D23</f>
        <v>0</v>
      </c>
      <c r="E25" s="37">
        <f>E23+E21</f>
        <v>0</v>
      </c>
    </row>
    <row r="28" spans="1:5" ht="15.75" x14ac:dyDescent="0.25">
      <c r="A28" s="6" t="s">
        <v>20</v>
      </c>
    </row>
    <row r="29" spans="1:5" ht="15.75" x14ac:dyDescent="0.25">
      <c r="A29" s="6" t="s">
        <v>101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0"/>
    </row>
    <row r="34" spans="2:4" x14ac:dyDescent="0.25">
      <c r="B34" s="40"/>
    </row>
    <row r="35" spans="2:4" x14ac:dyDescent="0.25">
      <c r="D35" s="29" t="s">
        <v>118</v>
      </c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47"/>
  <sheetViews>
    <sheetView topLeftCell="A31" workbookViewId="0">
      <selection activeCell="F50" sqref="F50"/>
    </sheetView>
  </sheetViews>
  <sheetFormatPr defaultRowHeight="15" x14ac:dyDescent="0.25"/>
  <cols>
    <col min="1" max="1" width="10.140625" style="29" bestFit="1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94" t="s">
        <v>16</v>
      </c>
      <c r="C3" s="94"/>
      <c r="D3" s="94"/>
      <c r="E3" s="94"/>
    </row>
    <row r="4" spans="1:6" x14ac:dyDescent="0.25">
      <c r="B4" s="93" t="s">
        <v>17</v>
      </c>
      <c r="C4" s="93"/>
      <c r="D4" s="93"/>
      <c r="E4" s="93"/>
    </row>
    <row r="5" spans="1:6" x14ac:dyDescent="0.25">
      <c r="B5" s="93" t="s">
        <v>104</v>
      </c>
      <c r="C5" s="93"/>
      <c r="D5" s="93"/>
      <c r="E5" s="93"/>
    </row>
    <row r="6" spans="1:6" x14ac:dyDescent="0.25">
      <c r="B6" s="103" t="s">
        <v>93</v>
      </c>
      <c r="C6" s="103"/>
      <c r="D6" s="103"/>
      <c r="E6" s="103"/>
    </row>
    <row r="7" spans="1:6" x14ac:dyDescent="0.25">
      <c r="B7" s="93" t="s">
        <v>119</v>
      </c>
      <c r="C7" s="93"/>
      <c r="D7" s="93"/>
      <c r="E7" s="93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80</v>
      </c>
    </row>
    <row r="12" spans="1:6" ht="38.25" customHeight="1" x14ac:dyDescent="0.25">
      <c r="A12" s="104" t="s">
        <v>18</v>
      </c>
      <c r="B12" s="105" t="s">
        <v>25</v>
      </c>
      <c r="C12" s="31" t="s">
        <v>4</v>
      </c>
      <c r="D12" s="8">
        <v>0</v>
      </c>
      <c r="E12" s="8">
        <v>0</v>
      </c>
    </row>
    <row r="13" spans="1:6" x14ac:dyDescent="0.25">
      <c r="A13" s="104"/>
      <c r="B13" s="106"/>
      <c r="C13" s="31" t="s">
        <v>5</v>
      </c>
      <c r="D13" s="8">
        <v>0</v>
      </c>
      <c r="E13" s="8">
        <v>0</v>
      </c>
    </row>
    <row r="14" spans="1:6" x14ac:dyDescent="0.25">
      <c r="A14" s="104"/>
      <c r="B14" s="106"/>
      <c r="C14" s="31" t="s">
        <v>6</v>
      </c>
      <c r="D14" s="8">
        <v>700</v>
      </c>
      <c r="E14" s="11">
        <v>525.47500000000002</v>
      </c>
    </row>
    <row r="15" spans="1:6" ht="25.5" x14ac:dyDescent="0.25">
      <c r="A15" s="104"/>
      <c r="B15" s="107"/>
      <c r="C15" s="31" t="s">
        <v>7</v>
      </c>
      <c r="D15" s="8">
        <v>0</v>
      </c>
      <c r="E15" s="8">
        <v>0</v>
      </c>
    </row>
    <row r="16" spans="1:6" x14ac:dyDescent="0.25">
      <c r="A16" s="108" t="s">
        <v>10</v>
      </c>
      <c r="B16" s="109"/>
      <c r="C16" s="31"/>
      <c r="D16" s="8">
        <f>SUM(D12:D15)</f>
        <v>700</v>
      </c>
      <c r="E16" s="8">
        <f>SUM(E12:E15)</f>
        <v>525.47500000000002</v>
      </c>
    </row>
    <row r="17" spans="1:5" ht="25.5" x14ac:dyDescent="0.25">
      <c r="A17" s="104" t="s">
        <v>19</v>
      </c>
      <c r="B17" s="105" t="s">
        <v>26</v>
      </c>
      <c r="C17" s="31" t="s">
        <v>4</v>
      </c>
      <c r="D17" s="8">
        <v>0</v>
      </c>
      <c r="E17" s="8">
        <v>0</v>
      </c>
    </row>
    <row r="18" spans="1:5" x14ac:dyDescent="0.25">
      <c r="A18" s="104"/>
      <c r="B18" s="106"/>
      <c r="C18" s="31" t="s">
        <v>5</v>
      </c>
      <c r="D18" s="8">
        <v>26.4</v>
      </c>
      <c r="E18" s="8">
        <v>26.4</v>
      </c>
    </row>
    <row r="19" spans="1:5" x14ac:dyDescent="0.25">
      <c r="A19" s="104"/>
      <c r="B19" s="106"/>
      <c r="C19" s="31" t="s">
        <v>6</v>
      </c>
      <c r="D19" s="8">
        <v>106.6</v>
      </c>
      <c r="E19" s="9">
        <v>106.6</v>
      </c>
    </row>
    <row r="20" spans="1:5" ht="25.5" x14ac:dyDescent="0.25">
      <c r="A20" s="104"/>
      <c r="B20" s="107"/>
      <c r="C20" s="31" t="s">
        <v>7</v>
      </c>
      <c r="D20" s="8">
        <v>0</v>
      </c>
      <c r="E20" s="8">
        <v>0</v>
      </c>
    </row>
    <row r="21" spans="1:5" x14ac:dyDescent="0.25">
      <c r="A21" s="108" t="s">
        <v>11</v>
      </c>
      <c r="B21" s="109"/>
      <c r="C21" s="31"/>
      <c r="D21" s="8">
        <f>SUM(D17:D20)</f>
        <v>133</v>
      </c>
      <c r="E21" s="8">
        <f>SUM(E17:E20)</f>
        <v>133</v>
      </c>
    </row>
    <row r="22" spans="1:5" ht="25.5" x14ac:dyDescent="0.25">
      <c r="A22" s="104" t="s">
        <v>24</v>
      </c>
      <c r="B22" s="113" t="s">
        <v>29</v>
      </c>
      <c r="C22" s="31" t="s">
        <v>4</v>
      </c>
      <c r="D22" s="8">
        <v>0</v>
      </c>
      <c r="E22" s="8">
        <v>0</v>
      </c>
    </row>
    <row r="23" spans="1:5" x14ac:dyDescent="0.25">
      <c r="A23" s="104"/>
      <c r="B23" s="114"/>
      <c r="C23" s="31" t="s">
        <v>5</v>
      </c>
      <c r="D23" s="8">
        <v>0</v>
      </c>
      <c r="E23" s="8">
        <v>0</v>
      </c>
    </row>
    <row r="24" spans="1:5" x14ac:dyDescent="0.25">
      <c r="A24" s="104"/>
      <c r="B24" s="114"/>
      <c r="C24" s="31" t="s">
        <v>6</v>
      </c>
      <c r="D24" s="8">
        <v>1308.402</v>
      </c>
      <c r="E24" s="8">
        <v>1274.6138900000001</v>
      </c>
    </row>
    <row r="25" spans="1:5" ht="25.5" x14ac:dyDescent="0.25">
      <c r="A25" s="104"/>
      <c r="B25" s="115"/>
      <c r="C25" s="31" t="s">
        <v>7</v>
      </c>
      <c r="D25" s="8">
        <v>0</v>
      </c>
      <c r="E25" s="8">
        <v>0</v>
      </c>
    </row>
    <row r="26" spans="1:5" ht="15" customHeight="1" x14ac:dyDescent="0.25">
      <c r="A26" s="108" t="s">
        <v>23</v>
      </c>
      <c r="B26" s="109"/>
      <c r="C26" s="31"/>
      <c r="D26" s="8">
        <f>SUM(D22:D25)</f>
        <v>1308.402</v>
      </c>
      <c r="E26" s="8">
        <f>SUM(E22:E25)</f>
        <v>1274.6138900000001</v>
      </c>
    </row>
    <row r="27" spans="1:5" ht="25.5" customHeight="1" x14ac:dyDescent="0.25">
      <c r="A27" s="110" t="s">
        <v>27</v>
      </c>
      <c r="B27" s="104" t="s">
        <v>90</v>
      </c>
      <c r="C27" s="31" t="s">
        <v>4</v>
      </c>
      <c r="D27" s="8">
        <v>0</v>
      </c>
      <c r="E27" s="8">
        <v>0</v>
      </c>
    </row>
    <row r="28" spans="1:5" ht="15" customHeight="1" x14ac:dyDescent="0.25">
      <c r="A28" s="111"/>
      <c r="B28" s="104"/>
      <c r="C28" s="31" t="s">
        <v>5</v>
      </c>
      <c r="D28" s="8">
        <v>0</v>
      </c>
      <c r="E28" s="8">
        <v>0</v>
      </c>
    </row>
    <row r="29" spans="1:5" ht="15" customHeight="1" x14ac:dyDescent="0.25">
      <c r="A29" s="111"/>
      <c r="B29" s="104"/>
      <c r="C29" s="31" t="s">
        <v>6</v>
      </c>
      <c r="D29" s="8">
        <v>0</v>
      </c>
      <c r="E29" s="8">
        <v>0</v>
      </c>
    </row>
    <row r="30" spans="1:5" ht="24" customHeight="1" x14ac:dyDescent="0.25">
      <c r="A30" s="112"/>
      <c r="B30" s="104"/>
      <c r="C30" s="31" t="s">
        <v>7</v>
      </c>
      <c r="D30" s="8">
        <v>0</v>
      </c>
      <c r="E30" s="8">
        <v>0</v>
      </c>
    </row>
    <row r="31" spans="1:5" ht="15" customHeight="1" x14ac:dyDescent="0.25">
      <c r="A31" s="108" t="s">
        <v>28</v>
      </c>
      <c r="B31" s="109"/>
      <c r="C31" s="31"/>
      <c r="D31" s="8">
        <f>SUM(D27:D30)</f>
        <v>0</v>
      </c>
      <c r="E31" s="8">
        <f>E29</f>
        <v>0</v>
      </c>
    </row>
    <row r="32" spans="1:5" ht="25.5" customHeight="1" x14ac:dyDescent="0.25">
      <c r="A32" s="110">
        <v>5</v>
      </c>
      <c r="B32" s="104" t="s">
        <v>91</v>
      </c>
      <c r="C32" s="31" t="s">
        <v>4</v>
      </c>
      <c r="D32" s="8">
        <v>0</v>
      </c>
      <c r="E32" s="8">
        <v>0</v>
      </c>
    </row>
    <row r="33" spans="1:5" ht="15" customHeight="1" x14ac:dyDescent="0.25">
      <c r="A33" s="111"/>
      <c r="B33" s="104"/>
      <c r="C33" s="31" t="s">
        <v>5</v>
      </c>
      <c r="D33" s="8">
        <v>0</v>
      </c>
      <c r="E33" s="8">
        <v>0</v>
      </c>
    </row>
    <row r="34" spans="1:5" ht="15" customHeight="1" x14ac:dyDescent="0.25">
      <c r="A34" s="111"/>
      <c r="B34" s="104"/>
      <c r="C34" s="31" t="s">
        <v>6</v>
      </c>
      <c r="D34" s="8">
        <v>0</v>
      </c>
      <c r="E34" s="8">
        <v>0</v>
      </c>
    </row>
    <row r="35" spans="1:5" ht="24" customHeight="1" x14ac:dyDescent="0.25">
      <c r="A35" s="112"/>
      <c r="B35" s="104"/>
      <c r="C35" s="31" t="s">
        <v>7</v>
      </c>
      <c r="D35" s="8"/>
      <c r="E35" s="8">
        <v>0</v>
      </c>
    </row>
    <row r="36" spans="1:5" ht="15" customHeight="1" x14ac:dyDescent="0.25">
      <c r="A36" s="108" t="s">
        <v>78</v>
      </c>
      <c r="B36" s="109"/>
      <c r="C36" s="31"/>
      <c r="D36" s="8">
        <f>SUM(D32:D35)</f>
        <v>0</v>
      </c>
      <c r="E36" s="8">
        <f>SUM(E32:E35)</f>
        <v>0</v>
      </c>
    </row>
    <row r="37" spans="1:5" ht="25.5" x14ac:dyDescent="0.25">
      <c r="A37" s="95" t="s">
        <v>12</v>
      </c>
      <c r="B37" s="96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97"/>
      <c r="B38" s="98"/>
      <c r="C38" s="2" t="s">
        <v>5</v>
      </c>
      <c r="D38" s="10">
        <f t="shared" si="0"/>
        <v>26.4</v>
      </c>
      <c r="E38" s="10">
        <f t="shared" si="0"/>
        <v>26.4</v>
      </c>
    </row>
    <row r="39" spans="1:5" x14ac:dyDescent="0.25">
      <c r="A39" s="97"/>
      <c r="B39" s="98"/>
      <c r="C39" s="2" t="s">
        <v>6</v>
      </c>
      <c r="D39" s="10">
        <f>D14+D19+D24+D34+D29</f>
        <v>2115.002</v>
      </c>
      <c r="E39" s="10">
        <f>E14+E19+E24+E34+E29</f>
        <v>1906.6888900000001</v>
      </c>
    </row>
    <row r="40" spans="1:5" ht="25.5" x14ac:dyDescent="0.25">
      <c r="A40" s="99"/>
      <c r="B40" s="100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101" t="s">
        <v>30</v>
      </c>
      <c r="B41" s="102"/>
      <c r="C41" s="2"/>
      <c r="D41" s="10">
        <f>SUM(D37:D40)</f>
        <v>2141.402</v>
      </c>
      <c r="E41" s="10">
        <f>SUM(E37:E40)</f>
        <v>1933.0888900000002</v>
      </c>
    </row>
    <row r="44" spans="1:5" ht="15.75" x14ac:dyDescent="0.25">
      <c r="A44" s="6" t="s">
        <v>20</v>
      </c>
    </row>
    <row r="45" spans="1:5" ht="15.75" x14ac:dyDescent="0.25">
      <c r="A45" s="6" t="s">
        <v>120</v>
      </c>
    </row>
    <row r="46" spans="1:5" x14ac:dyDescent="0.25">
      <c r="A46" s="7"/>
    </row>
    <row r="47" spans="1:5" x14ac:dyDescent="0.25">
      <c r="A47" s="24"/>
    </row>
  </sheetData>
  <mergeCells count="22">
    <mergeCell ref="A12:A15"/>
    <mergeCell ref="B12:B15"/>
    <mergeCell ref="B3:E3"/>
    <mergeCell ref="B4:E4"/>
    <mergeCell ref="B5:E5"/>
    <mergeCell ref="B6:E6"/>
    <mergeCell ref="B7:E7"/>
    <mergeCell ref="A41:B41"/>
    <mergeCell ref="B22:B25"/>
    <mergeCell ref="A22:A25"/>
    <mergeCell ref="A32:A35"/>
    <mergeCell ref="B32:B35"/>
    <mergeCell ref="A36:B36"/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37"/>
  <sheetViews>
    <sheetView workbookViewId="0">
      <selection activeCell="E39" sqref="E39"/>
    </sheetView>
  </sheetViews>
  <sheetFormatPr defaultRowHeight="15" x14ac:dyDescent="0.25"/>
  <cols>
    <col min="1" max="1" width="10.5703125" style="29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A3"/>
      <c r="B3" s="94" t="s">
        <v>16</v>
      </c>
      <c r="C3" s="94"/>
      <c r="D3" s="94"/>
      <c r="E3" s="94"/>
    </row>
    <row r="4" spans="1:6" x14ac:dyDescent="0.25">
      <c r="A4"/>
      <c r="B4" s="116" t="s">
        <v>17</v>
      </c>
      <c r="C4" s="116"/>
      <c r="D4" s="116"/>
      <c r="E4" s="116"/>
    </row>
    <row r="5" spans="1:6" x14ac:dyDescent="0.25">
      <c r="A5"/>
      <c r="B5" s="116" t="s">
        <v>104</v>
      </c>
      <c r="C5" s="116"/>
      <c r="D5" s="116"/>
      <c r="E5" s="116"/>
    </row>
    <row r="6" spans="1:6" ht="15.75" customHeight="1" x14ac:dyDescent="0.25">
      <c r="A6"/>
      <c r="B6" s="117" t="s">
        <v>107</v>
      </c>
      <c r="C6" s="118"/>
      <c r="D6" s="118"/>
      <c r="E6" s="118"/>
    </row>
    <row r="7" spans="1:6" x14ac:dyDescent="0.25">
      <c r="A7"/>
      <c r="B7" s="116" t="s">
        <v>31</v>
      </c>
      <c r="C7" s="116"/>
      <c r="D7" s="116"/>
      <c r="E7" s="116"/>
    </row>
    <row r="8" spans="1:6" x14ac:dyDescent="0.25">
      <c r="A8"/>
      <c r="B8"/>
      <c r="C8"/>
      <c r="D8"/>
      <c r="E8" s="4" t="s">
        <v>15</v>
      </c>
    </row>
    <row r="9" spans="1:6" ht="38.25" x14ac:dyDescent="0.25">
      <c r="A9" s="70" t="s">
        <v>0</v>
      </c>
      <c r="B9" s="70" t="s">
        <v>1</v>
      </c>
      <c r="C9" s="70" t="s">
        <v>2</v>
      </c>
      <c r="D9" s="70" t="s">
        <v>13</v>
      </c>
      <c r="E9" s="1" t="s">
        <v>14</v>
      </c>
    </row>
    <row r="10" spans="1:6" x14ac:dyDescent="0.25">
      <c r="A10" s="70">
        <v>1</v>
      </c>
      <c r="B10" s="70">
        <v>2</v>
      </c>
      <c r="C10" s="70">
        <v>3</v>
      </c>
      <c r="D10" s="70">
        <v>4</v>
      </c>
      <c r="E10" s="5">
        <v>5</v>
      </c>
      <c r="F10" s="29">
        <v>79</v>
      </c>
    </row>
    <row r="11" spans="1:6" ht="25.5" x14ac:dyDescent="0.25">
      <c r="A11" s="104" t="s">
        <v>18</v>
      </c>
      <c r="B11" s="105" t="s">
        <v>32</v>
      </c>
      <c r="C11" s="70" t="s">
        <v>4</v>
      </c>
      <c r="D11" s="8">
        <v>0</v>
      </c>
      <c r="E11" s="8">
        <v>0</v>
      </c>
    </row>
    <row r="12" spans="1:6" x14ac:dyDescent="0.25">
      <c r="A12" s="104"/>
      <c r="B12" s="106"/>
      <c r="C12" s="70" t="s">
        <v>5</v>
      </c>
      <c r="D12" s="8">
        <v>0</v>
      </c>
      <c r="E12" s="8">
        <v>0</v>
      </c>
    </row>
    <row r="13" spans="1:6" x14ac:dyDescent="0.25">
      <c r="A13" s="104"/>
      <c r="B13" s="106"/>
      <c r="C13" s="70" t="s">
        <v>6</v>
      </c>
      <c r="D13" s="8">
        <v>2314.9293400000001</v>
      </c>
      <c r="E13" s="11">
        <v>1537.4511</v>
      </c>
    </row>
    <row r="14" spans="1:6" ht="25.5" x14ac:dyDescent="0.25">
      <c r="A14" s="104"/>
      <c r="B14" s="107"/>
      <c r="C14" s="70" t="s">
        <v>7</v>
      </c>
      <c r="D14" s="8">
        <v>0</v>
      </c>
      <c r="E14" s="8">
        <v>0</v>
      </c>
    </row>
    <row r="15" spans="1:6" x14ac:dyDescent="0.25">
      <c r="A15" s="108" t="s">
        <v>10</v>
      </c>
      <c r="B15" s="109"/>
      <c r="C15" s="70"/>
      <c r="D15" s="8">
        <f>D13</f>
        <v>2314.9293400000001</v>
      </c>
      <c r="E15" s="8">
        <f>E13</f>
        <v>1537.4511</v>
      </c>
    </row>
    <row r="16" spans="1:6" ht="15" customHeight="1" x14ac:dyDescent="0.25">
      <c r="A16" s="105" t="s">
        <v>19</v>
      </c>
      <c r="B16" s="105" t="s">
        <v>33</v>
      </c>
      <c r="C16" s="70" t="s">
        <v>4</v>
      </c>
      <c r="D16" s="8">
        <v>0</v>
      </c>
      <c r="E16" s="8">
        <v>0</v>
      </c>
    </row>
    <row r="17" spans="1:5" x14ac:dyDescent="0.25">
      <c r="A17" s="106"/>
      <c r="B17" s="106"/>
      <c r="C17" s="70" t="s">
        <v>5</v>
      </c>
      <c r="D17" s="8">
        <v>0</v>
      </c>
      <c r="E17" s="8">
        <v>0</v>
      </c>
    </row>
    <row r="18" spans="1:5" x14ac:dyDescent="0.25">
      <c r="A18" s="106"/>
      <c r="B18" s="106"/>
      <c r="C18" s="70" t="s">
        <v>6</v>
      </c>
      <c r="D18" s="8">
        <v>0</v>
      </c>
      <c r="E18" s="9">
        <v>0</v>
      </c>
    </row>
    <row r="19" spans="1:5" ht="25.5" x14ac:dyDescent="0.25">
      <c r="A19" s="107"/>
      <c r="B19" s="107"/>
      <c r="C19" s="70" t="s">
        <v>7</v>
      </c>
      <c r="D19" s="8">
        <v>0</v>
      </c>
      <c r="E19" s="8">
        <v>0</v>
      </c>
    </row>
    <row r="20" spans="1:5" x14ac:dyDescent="0.25">
      <c r="A20" s="108" t="s">
        <v>11</v>
      </c>
      <c r="B20" s="109"/>
      <c r="C20" s="70"/>
      <c r="D20" s="8">
        <f>SUM(D16:D19)</f>
        <v>0</v>
      </c>
      <c r="E20" s="8">
        <f>SUM(E16:E19)</f>
        <v>0</v>
      </c>
    </row>
    <row r="21" spans="1:5" ht="15" customHeight="1" x14ac:dyDescent="0.25">
      <c r="A21" s="105" t="s">
        <v>24</v>
      </c>
      <c r="B21" s="105" t="s">
        <v>108</v>
      </c>
      <c r="C21" s="70" t="s">
        <v>4</v>
      </c>
      <c r="D21" s="8">
        <v>0</v>
      </c>
      <c r="E21" s="8">
        <v>0</v>
      </c>
    </row>
    <row r="22" spans="1:5" x14ac:dyDescent="0.25">
      <c r="A22" s="106"/>
      <c r="B22" s="106"/>
      <c r="C22" s="70" t="s">
        <v>5</v>
      </c>
      <c r="D22" s="8">
        <v>0</v>
      </c>
      <c r="E22" s="8">
        <v>0</v>
      </c>
    </row>
    <row r="23" spans="1:5" x14ac:dyDescent="0.25">
      <c r="A23" s="106"/>
      <c r="B23" s="106"/>
      <c r="C23" s="70" t="s">
        <v>6</v>
      </c>
      <c r="D23" s="8">
        <v>200</v>
      </c>
      <c r="E23" s="8">
        <v>194.68344999999999</v>
      </c>
    </row>
    <row r="24" spans="1:5" ht="25.5" x14ac:dyDescent="0.25">
      <c r="A24" s="107"/>
      <c r="B24" s="107"/>
      <c r="C24" s="70" t="s">
        <v>7</v>
      </c>
      <c r="D24" s="8">
        <v>1078.4000000000001</v>
      </c>
      <c r="E24" s="8">
        <v>881</v>
      </c>
    </row>
    <row r="25" spans="1:5" x14ac:dyDescent="0.25">
      <c r="A25" s="108" t="s">
        <v>23</v>
      </c>
      <c r="B25" s="109"/>
      <c r="C25" s="70"/>
      <c r="D25" s="8">
        <f>SUM(D21:D24)</f>
        <v>1278.4000000000001</v>
      </c>
      <c r="E25" s="8">
        <f>SUM(E21:E24)</f>
        <v>1075.68345</v>
      </c>
    </row>
    <row r="26" spans="1:5" ht="31.5" customHeight="1" x14ac:dyDescent="0.25">
      <c r="A26" s="95" t="s">
        <v>12</v>
      </c>
      <c r="B26" s="96"/>
      <c r="C26" s="71" t="s">
        <v>4</v>
      </c>
      <c r="D26" s="10">
        <f t="shared" ref="D26:E29" si="0">D11+D16+D21</f>
        <v>0</v>
      </c>
      <c r="E26" s="10">
        <f t="shared" si="0"/>
        <v>0</v>
      </c>
    </row>
    <row r="27" spans="1:5" ht="25.5" customHeight="1" x14ac:dyDescent="0.25">
      <c r="A27" s="97"/>
      <c r="B27" s="98"/>
      <c r="C27" s="71" t="s">
        <v>5</v>
      </c>
      <c r="D27" s="10">
        <f t="shared" si="0"/>
        <v>0</v>
      </c>
      <c r="E27" s="10">
        <f t="shared" si="0"/>
        <v>0</v>
      </c>
    </row>
    <row r="28" spans="1:5" x14ac:dyDescent="0.25">
      <c r="A28" s="97"/>
      <c r="B28" s="98"/>
      <c r="C28" s="71" t="s">
        <v>6</v>
      </c>
      <c r="D28" s="10">
        <f t="shared" si="0"/>
        <v>2514.9293400000001</v>
      </c>
      <c r="E28" s="10">
        <f t="shared" si="0"/>
        <v>1732.13455</v>
      </c>
    </row>
    <row r="29" spans="1:5" ht="25.5" x14ac:dyDescent="0.25">
      <c r="A29" s="99"/>
      <c r="B29" s="100"/>
      <c r="C29" s="71" t="s">
        <v>7</v>
      </c>
      <c r="D29" s="10">
        <f t="shared" si="0"/>
        <v>1078.4000000000001</v>
      </c>
      <c r="E29" s="10">
        <f t="shared" si="0"/>
        <v>881</v>
      </c>
    </row>
    <row r="30" spans="1:5" x14ac:dyDescent="0.25">
      <c r="A30" s="101" t="s">
        <v>30</v>
      </c>
      <c r="B30" s="102"/>
      <c r="C30" s="71"/>
      <c r="D30" s="10">
        <f>SUM(D26:D29)</f>
        <v>3593.3293400000002</v>
      </c>
      <c r="E30" s="10">
        <f>SUM(E26:E29)</f>
        <v>2613.1345499999998</v>
      </c>
    </row>
    <row r="31" spans="1:5" ht="15" customHeight="1" x14ac:dyDescent="0.25">
      <c r="A31"/>
      <c r="B31"/>
      <c r="C31"/>
      <c r="D31"/>
    </row>
    <row r="32" spans="1:5" x14ac:dyDescent="0.25">
      <c r="A32"/>
      <c r="B32"/>
      <c r="C32"/>
      <c r="D32"/>
    </row>
    <row r="33" spans="1:4" ht="15.75" x14ac:dyDescent="0.25">
      <c r="A33" s="6" t="s">
        <v>20</v>
      </c>
      <c r="B33"/>
      <c r="C33"/>
      <c r="D33"/>
    </row>
    <row r="34" spans="1:4" ht="15.75" x14ac:dyDescent="0.25">
      <c r="A34" s="6" t="s">
        <v>109</v>
      </c>
      <c r="B34"/>
      <c r="C34"/>
      <c r="D34"/>
    </row>
    <row r="35" spans="1:4" x14ac:dyDescent="0.25">
      <c r="A35" s="7" t="s">
        <v>21</v>
      </c>
      <c r="B35"/>
      <c r="C35"/>
      <c r="D35" t="s">
        <v>118</v>
      </c>
    </row>
    <row r="36" spans="1:4" x14ac:dyDescent="0.25">
      <c r="A36" s="7"/>
      <c r="B36" t="s">
        <v>110</v>
      </c>
      <c r="C36"/>
      <c r="D36"/>
    </row>
    <row r="37" spans="1:4" x14ac:dyDescent="0.25">
      <c r="A37" s="41"/>
    </row>
  </sheetData>
  <mergeCells count="16">
    <mergeCell ref="A30:B30"/>
    <mergeCell ref="A16:A19"/>
    <mergeCell ref="B16:B19"/>
    <mergeCell ref="A20:B20"/>
    <mergeCell ref="A21:A24"/>
    <mergeCell ref="B21:B24"/>
    <mergeCell ref="A25:B25"/>
    <mergeCell ref="A26:B29"/>
    <mergeCell ref="A11:A14"/>
    <mergeCell ref="B11:B14"/>
    <mergeCell ref="A15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46"/>
  <sheetViews>
    <sheetView topLeftCell="A13" workbookViewId="0">
      <selection activeCell="E39" sqref="E39"/>
    </sheetView>
  </sheetViews>
  <sheetFormatPr defaultRowHeight="15" x14ac:dyDescent="0.25"/>
  <cols>
    <col min="1" max="1" width="10.5703125" style="29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12" customWidth="1"/>
    <col min="6" max="16384" width="9.140625" style="29"/>
  </cols>
  <sheetData>
    <row r="3" spans="1:6" x14ac:dyDescent="0.25">
      <c r="A3"/>
      <c r="B3" s="94" t="s">
        <v>16</v>
      </c>
      <c r="C3" s="94"/>
      <c r="D3" s="94"/>
      <c r="E3" s="94"/>
    </row>
    <row r="4" spans="1:6" x14ac:dyDescent="0.25">
      <c r="A4"/>
      <c r="B4" s="116" t="s">
        <v>17</v>
      </c>
      <c r="C4" s="116"/>
      <c r="D4" s="116"/>
      <c r="E4" s="116"/>
    </row>
    <row r="5" spans="1:6" x14ac:dyDescent="0.25">
      <c r="A5"/>
      <c r="B5" s="116" t="s">
        <v>104</v>
      </c>
      <c r="C5" s="116"/>
      <c r="D5" s="116"/>
      <c r="E5" s="116"/>
    </row>
    <row r="6" spans="1:6" ht="34.5" customHeight="1" x14ac:dyDescent="0.25">
      <c r="A6"/>
      <c r="B6" s="119" t="s">
        <v>113</v>
      </c>
      <c r="C6" s="118"/>
      <c r="D6" s="118"/>
      <c r="E6" s="118"/>
    </row>
    <row r="7" spans="1:6" x14ac:dyDescent="0.25">
      <c r="A7"/>
      <c r="B7" s="116" t="s">
        <v>82</v>
      </c>
      <c r="C7" s="116"/>
      <c r="D7" s="116"/>
      <c r="E7" s="116"/>
    </row>
    <row r="8" spans="1:6" x14ac:dyDescent="0.25">
      <c r="B8" s="30"/>
      <c r="C8" s="30"/>
      <c r="D8" s="30"/>
      <c r="E8" s="3"/>
    </row>
    <row r="9" spans="1:6" x14ac:dyDescent="0.25">
      <c r="E9" s="12" t="s">
        <v>15</v>
      </c>
    </row>
    <row r="10" spans="1:6" ht="38.25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3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 t="s">
        <v>88</v>
      </c>
    </row>
    <row r="12" spans="1:6" ht="25.5" x14ac:dyDescent="0.25">
      <c r="A12" s="104" t="s">
        <v>18</v>
      </c>
      <c r="B12" s="105" t="s">
        <v>41</v>
      </c>
      <c r="C12" s="31" t="s">
        <v>4</v>
      </c>
      <c r="D12" s="8">
        <v>0</v>
      </c>
      <c r="E12" s="14">
        <v>0</v>
      </c>
    </row>
    <row r="13" spans="1:6" x14ac:dyDescent="0.25">
      <c r="A13" s="104"/>
      <c r="B13" s="106"/>
      <c r="C13" s="31" t="s">
        <v>5</v>
      </c>
      <c r="D13" s="8">
        <v>0</v>
      </c>
      <c r="E13" s="14">
        <v>0</v>
      </c>
    </row>
    <row r="14" spans="1:6" x14ac:dyDescent="0.25">
      <c r="A14" s="104"/>
      <c r="B14" s="106"/>
      <c r="C14" s="31" t="s">
        <v>6</v>
      </c>
      <c r="D14" s="8">
        <v>300</v>
      </c>
      <c r="E14" s="9">
        <v>300</v>
      </c>
    </row>
    <row r="15" spans="1:6" ht="25.5" x14ac:dyDescent="0.25">
      <c r="A15" s="104"/>
      <c r="B15" s="107"/>
      <c r="C15" s="31" t="s">
        <v>7</v>
      </c>
      <c r="D15" s="8">
        <v>0</v>
      </c>
      <c r="E15" s="14">
        <v>0</v>
      </c>
    </row>
    <row r="16" spans="1:6" x14ac:dyDescent="0.25">
      <c r="A16" s="108" t="s">
        <v>10</v>
      </c>
      <c r="B16" s="109"/>
      <c r="C16" s="31"/>
      <c r="D16" s="8">
        <f>SUM(D12:D15)</f>
        <v>300</v>
      </c>
      <c r="E16" s="14">
        <f>SUM(E12:E15)</f>
        <v>300</v>
      </c>
    </row>
    <row r="17" spans="1:5" x14ac:dyDescent="0.25">
      <c r="A17" s="101" t="s">
        <v>34</v>
      </c>
      <c r="B17" s="102"/>
      <c r="C17" s="2"/>
      <c r="D17" s="10">
        <f>D16</f>
        <v>300</v>
      </c>
      <c r="E17" s="15">
        <f>E16</f>
        <v>300</v>
      </c>
    </row>
    <row r="18" spans="1:5" ht="25.5" x14ac:dyDescent="0.25">
      <c r="A18" s="104" t="s">
        <v>19</v>
      </c>
      <c r="B18" s="105" t="s">
        <v>40</v>
      </c>
      <c r="C18" s="31" t="s">
        <v>4</v>
      </c>
      <c r="D18" s="8">
        <v>0</v>
      </c>
      <c r="E18" s="14">
        <v>0</v>
      </c>
    </row>
    <row r="19" spans="1:5" x14ac:dyDescent="0.25">
      <c r="A19" s="104"/>
      <c r="B19" s="106"/>
      <c r="C19" s="31" t="s">
        <v>5</v>
      </c>
      <c r="D19" s="8">
        <v>0</v>
      </c>
      <c r="E19" s="14">
        <v>0</v>
      </c>
    </row>
    <row r="20" spans="1:5" x14ac:dyDescent="0.25">
      <c r="A20" s="104"/>
      <c r="B20" s="106"/>
      <c r="C20" s="31" t="s">
        <v>6</v>
      </c>
      <c r="D20" s="8">
        <v>219.3</v>
      </c>
      <c r="E20" s="11">
        <v>216.32973999999999</v>
      </c>
    </row>
    <row r="21" spans="1:5" ht="25.5" x14ac:dyDescent="0.25">
      <c r="A21" s="104"/>
      <c r="B21" s="107"/>
      <c r="C21" s="31" t="s">
        <v>7</v>
      </c>
      <c r="D21" s="8">
        <v>0</v>
      </c>
      <c r="E21" s="14">
        <v>0</v>
      </c>
    </row>
    <row r="22" spans="1:5" x14ac:dyDescent="0.25">
      <c r="A22" s="108" t="s">
        <v>11</v>
      </c>
      <c r="B22" s="109"/>
      <c r="C22" s="31"/>
      <c r="D22" s="8">
        <f>SUM(D18:D21)</f>
        <v>219.3</v>
      </c>
      <c r="E22" s="14">
        <f>SUM(E18:E21)</f>
        <v>216.32973999999999</v>
      </c>
    </row>
    <row r="23" spans="1:5" x14ac:dyDescent="0.25">
      <c r="A23" s="101" t="s">
        <v>35</v>
      </c>
      <c r="B23" s="102"/>
      <c r="C23" s="2"/>
      <c r="D23" s="10">
        <f>D22</f>
        <v>219.3</v>
      </c>
      <c r="E23" s="15">
        <f>E22</f>
        <v>216.32973999999999</v>
      </c>
    </row>
    <row r="24" spans="1:5" ht="25.5" x14ac:dyDescent="0.25">
      <c r="A24" s="104" t="s">
        <v>24</v>
      </c>
      <c r="B24" s="113" t="s">
        <v>39</v>
      </c>
      <c r="C24" s="31" t="s">
        <v>4</v>
      </c>
      <c r="D24" s="8">
        <v>1078.4000000000001</v>
      </c>
      <c r="E24" s="14">
        <v>881</v>
      </c>
    </row>
    <row r="25" spans="1:5" x14ac:dyDescent="0.25">
      <c r="A25" s="104"/>
      <c r="B25" s="114"/>
      <c r="C25" s="31" t="s">
        <v>5</v>
      </c>
      <c r="D25" s="8">
        <v>0</v>
      </c>
      <c r="E25" s="14">
        <v>0</v>
      </c>
    </row>
    <row r="26" spans="1:5" x14ac:dyDescent="0.25">
      <c r="A26" s="104"/>
      <c r="B26" s="114"/>
      <c r="C26" s="31" t="s">
        <v>6</v>
      </c>
      <c r="D26" s="8">
        <v>0</v>
      </c>
      <c r="E26" s="14">
        <v>0</v>
      </c>
    </row>
    <row r="27" spans="1:5" ht="25.5" x14ac:dyDescent="0.25">
      <c r="A27" s="104"/>
      <c r="B27" s="115"/>
      <c r="C27" s="31" t="s">
        <v>7</v>
      </c>
      <c r="D27" s="8">
        <v>0</v>
      </c>
      <c r="E27" s="14">
        <v>0</v>
      </c>
    </row>
    <row r="28" spans="1:5" x14ac:dyDescent="0.25">
      <c r="A28" s="108" t="s">
        <v>23</v>
      </c>
      <c r="B28" s="109"/>
      <c r="C28" s="31"/>
      <c r="D28" s="8">
        <f>SUM(D24:D27)</f>
        <v>1078.4000000000001</v>
      </c>
      <c r="E28" s="14">
        <f>SUM(E24:E27)</f>
        <v>881</v>
      </c>
    </row>
    <row r="29" spans="1:5" x14ac:dyDescent="0.25">
      <c r="A29" s="101" t="s">
        <v>36</v>
      </c>
      <c r="B29" s="102"/>
      <c r="C29" s="31"/>
      <c r="D29" s="10">
        <f>D28</f>
        <v>1078.4000000000001</v>
      </c>
      <c r="E29" s="15">
        <f>E28</f>
        <v>881</v>
      </c>
    </row>
    <row r="30" spans="1:5" ht="25.5" x14ac:dyDescent="0.25">
      <c r="A30" s="110" t="s">
        <v>27</v>
      </c>
      <c r="B30" s="104" t="s">
        <v>38</v>
      </c>
      <c r="C30" s="31" t="s">
        <v>4</v>
      </c>
      <c r="D30" s="8">
        <v>0</v>
      </c>
      <c r="E30" s="14">
        <v>0</v>
      </c>
    </row>
    <row r="31" spans="1:5" x14ac:dyDescent="0.25">
      <c r="A31" s="111"/>
      <c r="B31" s="104"/>
      <c r="C31" s="31" t="s">
        <v>5</v>
      </c>
      <c r="D31" s="8">
        <v>0</v>
      </c>
      <c r="E31" s="14">
        <v>0</v>
      </c>
    </row>
    <row r="32" spans="1:5" x14ac:dyDescent="0.25">
      <c r="A32" s="111"/>
      <c r="B32" s="104"/>
      <c r="C32" s="31" t="s">
        <v>6</v>
      </c>
      <c r="D32" s="8">
        <v>50</v>
      </c>
      <c r="E32" s="14">
        <v>50</v>
      </c>
    </row>
    <row r="33" spans="1:5" ht="25.5" x14ac:dyDescent="0.25">
      <c r="A33" s="112"/>
      <c r="B33" s="104"/>
      <c r="C33" s="31" t="s">
        <v>7</v>
      </c>
      <c r="D33" s="8">
        <v>0</v>
      </c>
      <c r="E33" s="14">
        <v>0</v>
      </c>
    </row>
    <row r="34" spans="1:5" x14ac:dyDescent="0.25">
      <c r="A34" s="108" t="s">
        <v>28</v>
      </c>
      <c r="B34" s="109"/>
      <c r="C34" s="31"/>
      <c r="D34" s="8">
        <f>SUM(D30:D33)</f>
        <v>50</v>
      </c>
      <c r="E34" s="14">
        <f>SUM(E30:E33)</f>
        <v>50</v>
      </c>
    </row>
    <row r="35" spans="1:5" ht="15" customHeight="1" x14ac:dyDescent="0.25">
      <c r="A35" s="101" t="s">
        <v>37</v>
      </c>
      <c r="B35" s="102"/>
      <c r="C35" s="2"/>
      <c r="D35" s="10" t="s">
        <v>118</v>
      </c>
      <c r="E35" s="15">
        <f>E34</f>
        <v>50</v>
      </c>
    </row>
    <row r="36" spans="1:5" ht="25.5" x14ac:dyDescent="0.25">
      <c r="A36" s="95" t="s">
        <v>12</v>
      </c>
      <c r="B36" s="96"/>
      <c r="C36" s="2" t="s">
        <v>4</v>
      </c>
      <c r="D36" s="10">
        <f t="shared" ref="D36:E39" si="0">D12+D18+D24+D30</f>
        <v>1078.4000000000001</v>
      </c>
      <c r="E36" s="15">
        <f t="shared" si="0"/>
        <v>881</v>
      </c>
    </row>
    <row r="37" spans="1:5" x14ac:dyDescent="0.25">
      <c r="A37" s="97"/>
      <c r="B37" s="98"/>
      <c r="C37" s="2" t="s">
        <v>5</v>
      </c>
      <c r="D37" s="10">
        <f t="shared" si="0"/>
        <v>0</v>
      </c>
      <c r="E37" s="15">
        <f t="shared" si="0"/>
        <v>0</v>
      </c>
    </row>
    <row r="38" spans="1:5" x14ac:dyDescent="0.25">
      <c r="A38" s="97"/>
      <c r="B38" s="98"/>
      <c r="C38" s="2" t="s">
        <v>6</v>
      </c>
      <c r="D38" s="10">
        <f t="shared" si="0"/>
        <v>569.29999999999995</v>
      </c>
      <c r="E38" s="10">
        <f t="shared" si="0"/>
        <v>566.32974000000002</v>
      </c>
    </row>
    <row r="39" spans="1:5" ht="25.5" x14ac:dyDescent="0.25">
      <c r="A39" s="99"/>
      <c r="B39" s="100"/>
      <c r="C39" s="2" t="s">
        <v>7</v>
      </c>
      <c r="D39" s="10">
        <f t="shared" si="0"/>
        <v>0</v>
      </c>
      <c r="E39" s="15">
        <f t="shared" si="0"/>
        <v>0</v>
      </c>
    </row>
    <row r="40" spans="1:5" x14ac:dyDescent="0.25">
      <c r="A40" s="101" t="s">
        <v>30</v>
      </c>
      <c r="B40" s="102"/>
      <c r="C40" s="2"/>
      <c r="D40" s="10" t="e">
        <f>D17+D23+D29+D35</f>
        <v>#VALUE!</v>
      </c>
      <c r="E40" s="10">
        <f>E17+E23+E29+E35</f>
        <v>1447.3297400000001</v>
      </c>
    </row>
    <row r="43" spans="1:5" customFormat="1" ht="15.75" customHeight="1" x14ac:dyDescent="0.25">
      <c r="A43" s="6" t="s">
        <v>20</v>
      </c>
      <c r="E43" s="12"/>
    </row>
    <row r="44" spans="1:5" customFormat="1" ht="15.75" customHeight="1" x14ac:dyDescent="0.25">
      <c r="A44" s="6" t="s">
        <v>112</v>
      </c>
      <c r="E44" s="12"/>
    </row>
    <row r="45" spans="1:5" customFormat="1" x14ac:dyDescent="0.25">
      <c r="A45" s="7" t="s">
        <v>110</v>
      </c>
      <c r="E45" s="12"/>
    </row>
    <row r="46" spans="1:5" x14ac:dyDescent="0.25">
      <c r="A46" s="41"/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42"/>
  <sheetViews>
    <sheetView workbookViewId="0">
      <selection activeCell="G19" sqref="G19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6" width="9.140625" style="29"/>
    <col min="7" max="7" width="9.5703125" style="29" bestFit="1" customWidth="1"/>
    <col min="8" max="16384" width="9.140625" style="29"/>
  </cols>
  <sheetData>
    <row r="3" spans="1:6" x14ac:dyDescent="0.25">
      <c r="B3" s="94" t="s">
        <v>16</v>
      </c>
      <c r="C3" s="94"/>
      <c r="D3" s="94"/>
      <c r="E3" s="94"/>
    </row>
    <row r="4" spans="1:6" x14ac:dyDescent="0.25">
      <c r="B4" s="93" t="s">
        <v>17</v>
      </c>
      <c r="C4" s="93"/>
      <c r="D4" s="93"/>
      <c r="E4" s="93"/>
    </row>
    <row r="5" spans="1:6" x14ac:dyDescent="0.25">
      <c r="B5" s="93" t="s">
        <v>104</v>
      </c>
      <c r="C5" s="93"/>
      <c r="D5" s="93"/>
      <c r="E5" s="93"/>
    </row>
    <row r="6" spans="1:6" ht="16.5" customHeight="1" x14ac:dyDescent="0.25">
      <c r="B6" s="120" t="s">
        <v>121</v>
      </c>
      <c r="C6" s="121"/>
      <c r="D6" s="121"/>
      <c r="E6" s="121"/>
    </row>
    <row r="7" spans="1:6" x14ac:dyDescent="0.25">
      <c r="B7" s="93" t="s">
        <v>42</v>
      </c>
      <c r="C7" s="93"/>
      <c r="D7" s="93"/>
      <c r="E7" s="93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78</v>
      </c>
    </row>
    <row r="12" spans="1:6" ht="38.25" customHeight="1" x14ac:dyDescent="0.25">
      <c r="A12" s="104" t="s">
        <v>18</v>
      </c>
      <c r="B12" s="105" t="s">
        <v>43</v>
      </c>
      <c r="C12" s="31" t="s">
        <v>4</v>
      </c>
      <c r="D12" s="166"/>
      <c r="E12" s="166"/>
    </row>
    <row r="13" spans="1:6" x14ac:dyDescent="0.25">
      <c r="A13" s="104"/>
      <c r="B13" s="106"/>
      <c r="C13" s="31" t="s">
        <v>5</v>
      </c>
      <c r="D13" s="166">
        <v>0</v>
      </c>
      <c r="E13" s="166">
        <v>0</v>
      </c>
    </row>
    <row r="14" spans="1:6" x14ac:dyDescent="0.25">
      <c r="A14" s="104"/>
      <c r="B14" s="106"/>
      <c r="C14" s="31" t="s">
        <v>6</v>
      </c>
      <c r="D14" s="86">
        <v>8477.2999999999993</v>
      </c>
      <c r="E14" s="165">
        <v>6783.8972999999996</v>
      </c>
    </row>
    <row r="15" spans="1:6" ht="25.5" x14ac:dyDescent="0.25">
      <c r="A15" s="104"/>
      <c r="B15" s="107"/>
      <c r="C15" s="31" t="s">
        <v>7</v>
      </c>
      <c r="D15" s="86">
        <v>0</v>
      </c>
      <c r="E15" s="86">
        <v>0</v>
      </c>
    </row>
    <row r="16" spans="1:6" x14ac:dyDescent="0.25">
      <c r="A16" s="108" t="s">
        <v>10</v>
      </c>
      <c r="B16" s="109"/>
      <c r="C16" s="31"/>
      <c r="D16" s="86">
        <f>SUM(D12:D15)</f>
        <v>8477.2999999999993</v>
      </c>
      <c r="E16" s="86">
        <f>SUM(E12:E15)</f>
        <v>6783.8972999999996</v>
      </c>
    </row>
    <row r="17" spans="1:5" ht="38.25" customHeight="1" x14ac:dyDescent="0.25">
      <c r="A17" s="104">
        <v>2</v>
      </c>
      <c r="B17" s="105" t="s">
        <v>79</v>
      </c>
      <c r="C17" s="31" t="s">
        <v>4</v>
      </c>
      <c r="D17" s="86">
        <v>48.45</v>
      </c>
      <c r="E17" s="86">
        <v>48.45</v>
      </c>
    </row>
    <row r="18" spans="1:5" x14ac:dyDescent="0.25">
      <c r="A18" s="104"/>
      <c r="B18" s="106"/>
      <c r="C18" s="31" t="s">
        <v>5</v>
      </c>
      <c r="D18" s="86">
        <v>0</v>
      </c>
      <c r="E18" s="86">
        <v>0</v>
      </c>
    </row>
    <row r="19" spans="1:5" x14ac:dyDescent="0.25">
      <c r="A19" s="104"/>
      <c r="B19" s="106"/>
      <c r="C19" s="31" t="s">
        <v>6</v>
      </c>
      <c r="D19" s="86">
        <v>1729.348</v>
      </c>
      <c r="E19" s="165">
        <v>1361.13085</v>
      </c>
    </row>
    <row r="20" spans="1:5" ht="25.5" x14ac:dyDescent="0.25">
      <c r="A20" s="104"/>
      <c r="B20" s="107"/>
      <c r="C20" s="31" t="s">
        <v>7</v>
      </c>
      <c r="D20" s="86">
        <v>0</v>
      </c>
      <c r="E20" s="86">
        <v>0</v>
      </c>
    </row>
    <row r="21" spans="1:5" x14ac:dyDescent="0.25">
      <c r="A21" s="108" t="s">
        <v>11</v>
      </c>
      <c r="B21" s="109"/>
      <c r="C21" s="31"/>
      <c r="D21" s="86">
        <f>D17+D19</f>
        <v>1777.798</v>
      </c>
      <c r="E21" s="86">
        <f>E17+E19</f>
        <v>1409.5808500000001</v>
      </c>
    </row>
    <row r="22" spans="1:5" ht="38.25" hidden="1" customHeight="1" x14ac:dyDescent="0.25">
      <c r="A22" s="104">
        <v>3</v>
      </c>
      <c r="B22" s="105" t="s">
        <v>80</v>
      </c>
      <c r="C22" s="31" t="s">
        <v>4</v>
      </c>
      <c r="D22" s="86">
        <v>0</v>
      </c>
      <c r="E22" s="86">
        <v>0</v>
      </c>
    </row>
    <row r="23" spans="1:5" hidden="1" x14ac:dyDescent="0.25">
      <c r="A23" s="104"/>
      <c r="B23" s="106"/>
      <c r="C23" s="31" t="s">
        <v>5</v>
      </c>
      <c r="D23" s="86">
        <v>0</v>
      </c>
      <c r="E23" s="86">
        <v>0</v>
      </c>
    </row>
    <row r="24" spans="1:5" hidden="1" x14ac:dyDescent="0.25">
      <c r="A24" s="104"/>
      <c r="B24" s="106"/>
      <c r="C24" s="31" t="s">
        <v>6</v>
      </c>
      <c r="D24" s="86">
        <v>1078.4000000000001</v>
      </c>
      <c r="E24" s="165">
        <v>881</v>
      </c>
    </row>
    <row r="25" spans="1:5" ht="25.5" hidden="1" x14ac:dyDescent="0.25">
      <c r="A25" s="104"/>
      <c r="B25" s="107"/>
      <c r="C25" s="31" t="s">
        <v>7</v>
      </c>
      <c r="D25" s="86">
        <v>0</v>
      </c>
      <c r="E25" s="86">
        <v>0</v>
      </c>
    </row>
    <row r="26" spans="1:5" hidden="1" x14ac:dyDescent="0.25">
      <c r="A26" s="108" t="s">
        <v>23</v>
      </c>
      <c r="B26" s="109"/>
      <c r="C26" s="31"/>
      <c r="D26" s="86">
        <f>SUM(D22:D25)</f>
        <v>1078.4000000000001</v>
      </c>
      <c r="E26" s="86">
        <f>SUM(E22:E25)</f>
        <v>881</v>
      </c>
    </row>
    <row r="27" spans="1:5" ht="38.25" customHeight="1" x14ac:dyDescent="0.25">
      <c r="A27" s="104">
        <v>3</v>
      </c>
      <c r="B27" s="105" t="s">
        <v>81</v>
      </c>
      <c r="C27" s="32" t="s">
        <v>4</v>
      </c>
      <c r="D27" s="86">
        <v>0</v>
      </c>
      <c r="E27" s="166"/>
    </row>
    <row r="28" spans="1:5" x14ac:dyDescent="0.25">
      <c r="A28" s="104"/>
      <c r="B28" s="106"/>
      <c r="C28" s="32" t="s">
        <v>5</v>
      </c>
      <c r="D28" s="166">
        <v>0</v>
      </c>
      <c r="E28" s="166">
        <v>0</v>
      </c>
    </row>
    <row r="29" spans="1:5" x14ac:dyDescent="0.25">
      <c r="A29" s="104"/>
      <c r="B29" s="106"/>
      <c r="C29" s="32" t="s">
        <v>6</v>
      </c>
      <c r="D29" s="166">
        <v>220</v>
      </c>
      <c r="E29" s="167">
        <v>184.40119999999999</v>
      </c>
    </row>
    <row r="30" spans="1:5" ht="25.5" x14ac:dyDescent="0.25">
      <c r="A30" s="104"/>
      <c r="B30" s="107"/>
      <c r="C30" s="32" t="s">
        <v>7</v>
      </c>
      <c r="D30" s="166">
        <v>0</v>
      </c>
      <c r="E30" s="166">
        <v>0</v>
      </c>
    </row>
    <row r="31" spans="1:5" x14ac:dyDescent="0.25">
      <c r="A31" s="108" t="s">
        <v>23</v>
      </c>
      <c r="B31" s="109"/>
      <c r="C31" s="32"/>
      <c r="D31" s="166">
        <f>SUM(D27:D30)</f>
        <v>220</v>
      </c>
      <c r="E31" s="166">
        <f>SUM(E27:E30)</f>
        <v>184.40119999999999</v>
      </c>
    </row>
    <row r="32" spans="1:5" ht="25.5" customHeight="1" x14ac:dyDescent="0.25">
      <c r="A32" s="95" t="s">
        <v>12</v>
      </c>
      <c r="B32" s="96"/>
      <c r="C32" s="2" t="s">
        <v>4</v>
      </c>
      <c r="D32" s="168">
        <f>D12+D17+D22+D27</f>
        <v>48.45</v>
      </c>
      <c r="E32" s="168">
        <f>E12+E17+E22+E27</f>
        <v>48.45</v>
      </c>
    </row>
    <row r="33" spans="1:7" x14ac:dyDescent="0.25">
      <c r="A33" s="97"/>
      <c r="B33" s="98"/>
      <c r="C33" s="2" t="s">
        <v>5</v>
      </c>
      <c r="D33" s="168">
        <f t="shared" ref="D33:E35" si="0">D13</f>
        <v>0</v>
      </c>
      <c r="E33" s="168">
        <f t="shared" si="0"/>
        <v>0</v>
      </c>
    </row>
    <row r="34" spans="1:7" x14ac:dyDescent="0.25">
      <c r="A34" s="97"/>
      <c r="B34" s="98"/>
      <c r="C34" s="2" t="s">
        <v>6</v>
      </c>
      <c r="D34" s="168">
        <f>D14+D19+D29</f>
        <v>10426.647999999999</v>
      </c>
      <c r="E34" s="168">
        <f>E14+E19+E29</f>
        <v>8329.4293500000003</v>
      </c>
    </row>
    <row r="35" spans="1:7" ht="25.5" x14ac:dyDescent="0.25">
      <c r="A35" s="99"/>
      <c r="B35" s="100"/>
      <c r="C35" s="2" t="s">
        <v>7</v>
      </c>
      <c r="D35" s="168"/>
      <c r="E35" s="168">
        <f t="shared" si="0"/>
        <v>0</v>
      </c>
    </row>
    <row r="36" spans="1:7" ht="15" customHeight="1" x14ac:dyDescent="0.25">
      <c r="A36" s="101" t="s">
        <v>30</v>
      </c>
      <c r="B36" s="102"/>
      <c r="C36" s="2"/>
      <c r="D36" s="168">
        <f>D32+D33+D34+D35</f>
        <v>10475.098</v>
      </c>
      <c r="E36" s="168">
        <f>E32+E33+E34+E35</f>
        <v>8377.8793500000011</v>
      </c>
    </row>
    <row r="37" spans="1:7" x14ac:dyDescent="0.25">
      <c r="G37" s="44"/>
    </row>
    <row r="38" spans="1:7" x14ac:dyDescent="0.25">
      <c r="D38" s="44"/>
      <c r="E38" s="44"/>
    </row>
    <row r="39" spans="1:7" ht="15.75" x14ac:dyDescent="0.25">
      <c r="A39" s="6" t="s">
        <v>20</v>
      </c>
    </row>
    <row r="40" spans="1:7" ht="15.75" x14ac:dyDescent="0.25">
      <c r="A40" s="6" t="s">
        <v>83</v>
      </c>
    </row>
    <row r="41" spans="1:7" x14ac:dyDescent="0.25">
      <c r="A41" s="7"/>
    </row>
    <row r="42" spans="1:7" x14ac:dyDescent="0.25">
      <c r="B42" s="40"/>
    </row>
  </sheetData>
  <mergeCells count="19">
    <mergeCell ref="A12:A15"/>
    <mergeCell ref="B12:B15"/>
    <mergeCell ref="A17:A20"/>
    <mergeCell ref="B17:B20"/>
    <mergeCell ref="A21:B21"/>
    <mergeCell ref="B3:E3"/>
    <mergeCell ref="B4:E4"/>
    <mergeCell ref="B5:E5"/>
    <mergeCell ref="B6:E6"/>
    <mergeCell ref="B7:E7"/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35"/>
  <sheetViews>
    <sheetView topLeftCell="A4" zoomScaleNormal="100" workbookViewId="0">
      <selection activeCell="E39" sqref="E39"/>
    </sheetView>
  </sheetViews>
  <sheetFormatPr defaultRowHeight="15" x14ac:dyDescent="0.25"/>
  <cols>
    <col min="1" max="1" width="10.140625" style="29" bestFit="1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9" x14ac:dyDescent="0.25">
      <c r="B3" s="94" t="s">
        <v>16</v>
      </c>
      <c r="C3" s="94"/>
      <c r="D3" s="94"/>
      <c r="E3" s="94"/>
    </row>
    <row r="4" spans="1:9" x14ac:dyDescent="0.25">
      <c r="B4" s="93" t="s">
        <v>17</v>
      </c>
      <c r="C4" s="93"/>
      <c r="D4" s="93"/>
      <c r="E4" s="93"/>
    </row>
    <row r="5" spans="1:9" x14ac:dyDescent="0.25">
      <c r="B5" s="93" t="s">
        <v>104</v>
      </c>
      <c r="C5" s="93"/>
      <c r="D5" s="93"/>
      <c r="E5" s="93"/>
    </row>
    <row r="6" spans="1:9" ht="28.5" customHeight="1" x14ac:dyDescent="0.25">
      <c r="B6" s="123" t="s">
        <v>98</v>
      </c>
      <c r="C6" s="123"/>
      <c r="D6" s="123"/>
      <c r="E6" s="123"/>
    </row>
    <row r="7" spans="1:9" x14ac:dyDescent="0.25">
      <c r="B7" s="93" t="s">
        <v>82</v>
      </c>
      <c r="C7" s="93"/>
      <c r="D7" s="93"/>
      <c r="E7" s="93"/>
    </row>
    <row r="8" spans="1:9" x14ac:dyDescent="0.25">
      <c r="B8" s="30"/>
      <c r="C8" s="30"/>
      <c r="D8" s="30"/>
      <c r="E8" s="3"/>
    </row>
    <row r="9" spans="1:9" x14ac:dyDescent="0.25">
      <c r="E9" s="4" t="s">
        <v>15</v>
      </c>
    </row>
    <row r="10" spans="1:9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9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75</v>
      </c>
    </row>
    <row r="12" spans="1:9" ht="38.25" customHeight="1" x14ac:dyDescent="0.25">
      <c r="A12" s="104" t="s">
        <v>18</v>
      </c>
      <c r="B12" s="104" t="s">
        <v>106</v>
      </c>
      <c r="C12" s="31" t="s">
        <v>4</v>
      </c>
      <c r="D12" s="8">
        <v>0</v>
      </c>
      <c r="E12" s="8">
        <v>0</v>
      </c>
    </row>
    <row r="13" spans="1:9" x14ac:dyDescent="0.25">
      <c r="A13" s="104"/>
      <c r="B13" s="104"/>
      <c r="C13" s="31" t="s">
        <v>5</v>
      </c>
      <c r="D13" s="8">
        <v>0</v>
      </c>
      <c r="E13" s="8">
        <v>0</v>
      </c>
    </row>
    <row r="14" spans="1:9" x14ac:dyDescent="0.25">
      <c r="A14" s="104"/>
      <c r="B14" s="104"/>
      <c r="C14" s="31" t="s">
        <v>6</v>
      </c>
      <c r="D14" s="8">
        <v>1</v>
      </c>
      <c r="E14" s="9">
        <v>1</v>
      </c>
    </row>
    <row r="15" spans="1:9" ht="25.5" x14ac:dyDescent="0.25">
      <c r="A15" s="104"/>
      <c r="B15" s="104"/>
      <c r="C15" s="31" t="s">
        <v>7</v>
      </c>
      <c r="D15" s="8">
        <v>0</v>
      </c>
      <c r="E15" s="8">
        <v>0</v>
      </c>
    </row>
    <row r="16" spans="1:9" x14ac:dyDescent="0.25">
      <c r="A16" s="104" t="s">
        <v>10</v>
      </c>
      <c r="B16" s="104"/>
      <c r="C16" s="31"/>
      <c r="D16" s="8">
        <f>SUM(D12:D15)</f>
        <v>1</v>
      </c>
      <c r="E16" s="8">
        <f>E14</f>
        <v>1</v>
      </c>
      <c r="I16" s="29" t="s">
        <v>44</v>
      </c>
    </row>
    <row r="17" spans="1:5" ht="15" customHeight="1" x14ac:dyDescent="0.25">
      <c r="A17" s="122" t="s">
        <v>34</v>
      </c>
      <c r="B17" s="122"/>
      <c r="C17" s="31"/>
      <c r="D17" s="8">
        <f>D16</f>
        <v>1</v>
      </c>
      <c r="E17" s="8">
        <f>E16</f>
        <v>1</v>
      </c>
    </row>
    <row r="18" spans="1:5" ht="25.5" x14ac:dyDescent="0.25">
      <c r="A18" s="104" t="s">
        <v>19</v>
      </c>
      <c r="B18" s="104" t="s">
        <v>45</v>
      </c>
      <c r="C18" s="31" t="s">
        <v>4</v>
      </c>
      <c r="D18" s="8">
        <v>0</v>
      </c>
      <c r="E18" s="8">
        <v>0</v>
      </c>
    </row>
    <row r="19" spans="1:5" x14ac:dyDescent="0.25">
      <c r="A19" s="104"/>
      <c r="B19" s="104"/>
      <c r="C19" s="31" t="s">
        <v>5</v>
      </c>
      <c r="D19" s="8">
        <v>0</v>
      </c>
      <c r="E19" s="8">
        <v>0</v>
      </c>
    </row>
    <row r="20" spans="1:5" x14ac:dyDescent="0.25">
      <c r="A20" s="104"/>
      <c r="B20" s="104"/>
      <c r="C20" s="31" t="s">
        <v>6</v>
      </c>
      <c r="D20" s="8">
        <v>1</v>
      </c>
      <c r="E20" s="9">
        <v>1</v>
      </c>
    </row>
    <row r="21" spans="1:5" ht="25.5" x14ac:dyDescent="0.25">
      <c r="A21" s="104"/>
      <c r="B21" s="104"/>
      <c r="C21" s="31" t="s">
        <v>7</v>
      </c>
      <c r="D21" s="8">
        <v>0</v>
      </c>
      <c r="E21" s="8">
        <v>0</v>
      </c>
    </row>
    <row r="22" spans="1:5" x14ac:dyDescent="0.25">
      <c r="A22" s="104" t="s">
        <v>11</v>
      </c>
      <c r="B22" s="104"/>
      <c r="C22" s="31"/>
      <c r="D22" s="8">
        <f>SUM(D18:D21)</f>
        <v>1</v>
      </c>
      <c r="E22" s="8">
        <f>SUM(E18:E21)</f>
        <v>1</v>
      </c>
    </row>
    <row r="23" spans="1:5" x14ac:dyDescent="0.25">
      <c r="A23" s="122" t="s">
        <v>35</v>
      </c>
      <c r="B23" s="122"/>
      <c r="C23" s="31"/>
      <c r="D23" s="8">
        <f>D22</f>
        <v>1</v>
      </c>
      <c r="E23" s="8">
        <f>E22</f>
        <v>1</v>
      </c>
    </row>
    <row r="24" spans="1:5" ht="25.5" x14ac:dyDescent="0.25">
      <c r="A24" s="122" t="s">
        <v>12</v>
      </c>
      <c r="B24" s="122"/>
      <c r="C24" s="2" t="s">
        <v>4</v>
      </c>
      <c r="D24" s="10">
        <v>1078.4000000000001</v>
      </c>
      <c r="E24" s="10">
        <v>881</v>
      </c>
    </row>
    <row r="25" spans="1:5" x14ac:dyDescent="0.25">
      <c r="A25" s="122"/>
      <c r="B25" s="122"/>
      <c r="C25" s="2" t="s">
        <v>5</v>
      </c>
      <c r="D25" s="10">
        <f t="shared" ref="D25:E27" si="0">D13+D19</f>
        <v>0</v>
      </c>
      <c r="E25" s="10">
        <f t="shared" si="0"/>
        <v>0</v>
      </c>
    </row>
    <row r="26" spans="1:5" x14ac:dyDescent="0.25">
      <c r="A26" s="122"/>
      <c r="B26" s="122"/>
      <c r="C26" s="2" t="s">
        <v>6</v>
      </c>
      <c r="D26" s="10">
        <f t="shared" si="0"/>
        <v>2</v>
      </c>
      <c r="E26" s="10">
        <f t="shared" si="0"/>
        <v>2</v>
      </c>
    </row>
    <row r="27" spans="1:5" ht="25.5" x14ac:dyDescent="0.25">
      <c r="A27" s="122"/>
      <c r="B27" s="122"/>
      <c r="C27" s="2" t="s">
        <v>7</v>
      </c>
      <c r="D27" s="10">
        <f t="shared" si="0"/>
        <v>0</v>
      </c>
      <c r="E27" s="10">
        <f t="shared" si="0"/>
        <v>0</v>
      </c>
    </row>
    <row r="28" spans="1:5" ht="15" customHeight="1" x14ac:dyDescent="0.25">
      <c r="A28" s="122" t="s">
        <v>30</v>
      </c>
      <c r="B28" s="122"/>
      <c r="C28" s="2"/>
      <c r="D28" s="10">
        <f>D17+D23</f>
        <v>2</v>
      </c>
      <c r="E28" s="10">
        <f>E16+E22</f>
        <v>2</v>
      </c>
    </row>
    <row r="31" spans="1:5" ht="15.75" x14ac:dyDescent="0.25">
      <c r="A31" s="6" t="s">
        <v>20</v>
      </c>
    </row>
    <row r="32" spans="1:5" ht="15.75" x14ac:dyDescent="0.25">
      <c r="A32" s="6" t="s">
        <v>105</v>
      </c>
    </row>
    <row r="33" spans="1:4" x14ac:dyDescent="0.25">
      <c r="A33" s="7" t="s">
        <v>75</v>
      </c>
    </row>
    <row r="34" spans="1:4" x14ac:dyDescent="0.25">
      <c r="A34" s="24"/>
    </row>
    <row r="35" spans="1:4" x14ac:dyDescent="0.25">
      <c r="D35" s="29" t="s">
        <v>118</v>
      </c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E66"/>
  <sheetViews>
    <sheetView topLeftCell="A19" workbookViewId="0">
      <selection activeCell="E39" sqref="E39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94" t="s">
        <v>16</v>
      </c>
      <c r="C3" s="94"/>
      <c r="D3" s="94"/>
      <c r="E3" s="94"/>
    </row>
    <row r="4" spans="1:5" x14ac:dyDescent="0.25">
      <c r="B4" s="93" t="s">
        <v>17</v>
      </c>
      <c r="C4" s="93"/>
      <c r="D4" s="93"/>
      <c r="E4" s="93"/>
    </row>
    <row r="5" spans="1:5" x14ac:dyDescent="0.25">
      <c r="B5" s="93" t="s">
        <v>102</v>
      </c>
      <c r="C5" s="93"/>
      <c r="D5" s="93"/>
      <c r="E5" s="93"/>
    </row>
    <row r="6" spans="1:5" ht="28.5" customHeight="1" x14ac:dyDescent="0.25">
      <c r="B6" s="133" t="s">
        <v>99</v>
      </c>
      <c r="C6" s="133"/>
      <c r="D6" s="133"/>
      <c r="E6" s="133"/>
    </row>
    <row r="7" spans="1:5" x14ac:dyDescent="0.25">
      <c r="B7" s="93" t="s">
        <v>82</v>
      </c>
      <c r="C7" s="93"/>
      <c r="D7" s="93"/>
      <c r="E7" s="93"/>
    </row>
    <row r="8" spans="1:5" x14ac:dyDescent="0.25">
      <c r="B8" s="16"/>
      <c r="C8" s="16"/>
      <c r="D8" s="16"/>
      <c r="E8" s="3"/>
    </row>
    <row r="9" spans="1:5" x14ac:dyDescent="0.25">
      <c r="E9" s="4" t="s">
        <v>15</v>
      </c>
    </row>
    <row r="10" spans="1:5" ht="42.75" customHeight="1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5">
        <v>5</v>
      </c>
    </row>
    <row r="12" spans="1:5" x14ac:dyDescent="0.25">
      <c r="A12" s="124" t="s">
        <v>49</v>
      </c>
      <c r="B12" s="125"/>
      <c r="C12" s="125"/>
      <c r="D12" s="125"/>
      <c r="E12" s="126"/>
    </row>
    <row r="13" spans="1:5" ht="25.5" x14ac:dyDescent="0.25">
      <c r="A13" s="104" t="s">
        <v>52</v>
      </c>
      <c r="B13" s="105" t="s">
        <v>46</v>
      </c>
      <c r="C13" s="17" t="s">
        <v>4</v>
      </c>
      <c r="D13" s="8">
        <v>24.8</v>
      </c>
      <c r="E13" s="69">
        <v>24.8</v>
      </c>
    </row>
    <row r="14" spans="1:5" x14ac:dyDescent="0.25">
      <c r="A14" s="104"/>
      <c r="B14" s="106"/>
      <c r="C14" s="17" t="s">
        <v>5</v>
      </c>
      <c r="D14" s="8">
        <v>0</v>
      </c>
      <c r="E14" s="8">
        <v>0</v>
      </c>
    </row>
    <row r="15" spans="1:5" x14ac:dyDescent="0.25">
      <c r="A15" s="104"/>
      <c r="B15" s="106"/>
      <c r="C15" s="17" t="s">
        <v>6</v>
      </c>
      <c r="D15" s="8">
        <v>6.2</v>
      </c>
      <c r="E15" s="68">
        <v>6.2</v>
      </c>
    </row>
    <row r="16" spans="1:5" ht="25.5" x14ac:dyDescent="0.25">
      <c r="A16" s="104"/>
      <c r="B16" s="107"/>
      <c r="C16" s="17" t="s">
        <v>7</v>
      </c>
      <c r="D16" s="8">
        <v>0</v>
      </c>
      <c r="E16" s="8">
        <v>0</v>
      </c>
    </row>
    <row r="17" spans="1:5" x14ac:dyDescent="0.25">
      <c r="A17" s="108" t="s">
        <v>10</v>
      </c>
      <c r="B17" s="109"/>
      <c r="C17" s="17"/>
      <c r="D17" s="18">
        <f>SUM(D13:D16)</f>
        <v>31</v>
      </c>
      <c r="E17" s="18">
        <f>SUM(E13:E16)</f>
        <v>31</v>
      </c>
    </row>
    <row r="18" spans="1:5" ht="25.5" x14ac:dyDescent="0.25">
      <c r="A18" s="104" t="s">
        <v>53</v>
      </c>
      <c r="B18" s="105" t="s">
        <v>47</v>
      </c>
      <c r="C18" s="17" t="s">
        <v>4</v>
      </c>
      <c r="D18" s="8">
        <v>0</v>
      </c>
      <c r="E18" s="8">
        <v>0</v>
      </c>
    </row>
    <row r="19" spans="1:5" x14ac:dyDescent="0.25">
      <c r="A19" s="104"/>
      <c r="B19" s="106"/>
      <c r="C19" s="17" t="s">
        <v>5</v>
      </c>
      <c r="D19" s="8">
        <v>0</v>
      </c>
      <c r="E19" s="8">
        <v>0</v>
      </c>
    </row>
    <row r="20" spans="1:5" x14ac:dyDescent="0.25">
      <c r="A20" s="104"/>
      <c r="B20" s="106"/>
      <c r="C20" s="17" t="s">
        <v>6</v>
      </c>
      <c r="D20" s="8">
        <v>0</v>
      </c>
      <c r="E20" s="9">
        <v>0</v>
      </c>
    </row>
    <row r="21" spans="1:5" ht="25.5" x14ac:dyDescent="0.25">
      <c r="A21" s="104"/>
      <c r="B21" s="107"/>
      <c r="C21" s="17" t="s">
        <v>7</v>
      </c>
      <c r="D21" s="8">
        <v>0</v>
      </c>
      <c r="E21" s="8">
        <v>0</v>
      </c>
    </row>
    <row r="22" spans="1:5" x14ac:dyDescent="0.25">
      <c r="A22" s="108" t="s">
        <v>11</v>
      </c>
      <c r="B22" s="109"/>
      <c r="C22" s="17"/>
      <c r="D22" s="8">
        <f>SUM(D18:D21)</f>
        <v>0</v>
      </c>
      <c r="E22" s="8">
        <v>0</v>
      </c>
    </row>
    <row r="23" spans="1:5" ht="25.5" x14ac:dyDescent="0.25">
      <c r="A23" s="104" t="s">
        <v>54</v>
      </c>
      <c r="B23" s="105" t="s">
        <v>48</v>
      </c>
      <c r="C23" s="17" t="s">
        <v>4</v>
      </c>
      <c r="D23" s="8">
        <v>21</v>
      </c>
      <c r="E23" s="69">
        <v>21</v>
      </c>
    </row>
    <row r="24" spans="1:5" x14ac:dyDescent="0.25">
      <c r="A24" s="104"/>
      <c r="B24" s="106"/>
      <c r="C24" s="17" t="s">
        <v>5</v>
      </c>
      <c r="D24" s="8">
        <v>1078.4000000000001</v>
      </c>
      <c r="E24" s="8">
        <v>881</v>
      </c>
    </row>
    <row r="25" spans="1:5" x14ac:dyDescent="0.25">
      <c r="A25" s="104"/>
      <c r="B25" s="106"/>
      <c r="C25" s="17" t="s">
        <v>6</v>
      </c>
      <c r="D25" s="8">
        <v>0</v>
      </c>
      <c r="E25" s="9">
        <v>0</v>
      </c>
    </row>
    <row r="26" spans="1:5" ht="25.5" x14ac:dyDescent="0.25">
      <c r="A26" s="104"/>
      <c r="B26" s="107"/>
      <c r="C26" s="17" t="s">
        <v>7</v>
      </c>
      <c r="D26" s="8">
        <v>0</v>
      </c>
      <c r="E26" s="8">
        <v>0</v>
      </c>
    </row>
    <row r="27" spans="1:5" ht="15" customHeight="1" x14ac:dyDescent="0.25">
      <c r="A27" s="108" t="s">
        <v>23</v>
      </c>
      <c r="B27" s="109"/>
      <c r="C27" s="17"/>
      <c r="D27" s="8">
        <f>SUM(D23:D26)</f>
        <v>1099.4000000000001</v>
      </c>
      <c r="E27" s="8">
        <f>SUM(E23:E26)</f>
        <v>902</v>
      </c>
    </row>
    <row r="28" spans="1:5" ht="25.5" customHeight="1" x14ac:dyDescent="0.25">
      <c r="A28" s="127" t="s">
        <v>55</v>
      </c>
      <c r="B28" s="128"/>
      <c r="C28" s="19" t="s">
        <v>4</v>
      </c>
      <c r="D28" s="42">
        <f>D13+D18+D23</f>
        <v>45.8</v>
      </c>
      <c r="E28" s="20">
        <f>E13+E18+E23</f>
        <v>45.8</v>
      </c>
    </row>
    <row r="29" spans="1:5" x14ac:dyDescent="0.25">
      <c r="A29" s="129"/>
      <c r="B29" s="130"/>
      <c r="C29" s="19" t="s">
        <v>5</v>
      </c>
      <c r="D29" s="42">
        <f t="shared" ref="D29:E31" si="0">D14+D19+D24</f>
        <v>1078.4000000000001</v>
      </c>
      <c r="E29" s="20">
        <f t="shared" si="0"/>
        <v>881</v>
      </c>
    </row>
    <row r="30" spans="1:5" x14ac:dyDescent="0.25">
      <c r="A30" s="129"/>
      <c r="B30" s="130"/>
      <c r="C30" s="19" t="s">
        <v>6</v>
      </c>
      <c r="D30" s="42">
        <f t="shared" si="0"/>
        <v>6.2</v>
      </c>
      <c r="E30" s="20">
        <f t="shared" si="0"/>
        <v>6.2</v>
      </c>
    </row>
    <row r="31" spans="1:5" ht="25.5" x14ac:dyDescent="0.25">
      <c r="A31" s="129"/>
      <c r="B31" s="130"/>
      <c r="C31" s="19" t="s">
        <v>7</v>
      </c>
      <c r="D31" s="42">
        <f t="shared" si="0"/>
        <v>0</v>
      </c>
      <c r="E31" s="20">
        <f t="shared" si="0"/>
        <v>0</v>
      </c>
    </row>
    <row r="32" spans="1:5" x14ac:dyDescent="0.25">
      <c r="A32" s="131"/>
      <c r="B32" s="132"/>
      <c r="C32" s="19" t="s">
        <v>62</v>
      </c>
      <c r="D32" s="42">
        <f>SUM(D28:D31)</f>
        <v>1130.4000000000001</v>
      </c>
      <c r="E32" s="20">
        <f>SUM(E28:E31)</f>
        <v>933</v>
      </c>
    </row>
    <row r="33" spans="1:5" ht="15" customHeight="1" x14ac:dyDescent="0.25">
      <c r="A33" s="124" t="s">
        <v>50</v>
      </c>
      <c r="B33" s="125"/>
      <c r="C33" s="125"/>
      <c r="D33" s="125"/>
      <c r="E33" s="126"/>
    </row>
    <row r="34" spans="1:5" ht="25.5" x14ac:dyDescent="0.25">
      <c r="A34" s="104" t="s">
        <v>57</v>
      </c>
      <c r="B34" s="105" t="s">
        <v>51</v>
      </c>
      <c r="C34" s="17" t="s">
        <v>4</v>
      </c>
      <c r="D34" s="8">
        <v>0</v>
      </c>
      <c r="E34" s="8">
        <v>0</v>
      </c>
    </row>
    <row r="35" spans="1:5" x14ac:dyDescent="0.25">
      <c r="A35" s="104"/>
      <c r="B35" s="106"/>
      <c r="C35" s="17" t="s">
        <v>5</v>
      </c>
      <c r="D35" s="8" t="s">
        <v>118</v>
      </c>
      <c r="E35" s="8">
        <v>0</v>
      </c>
    </row>
    <row r="36" spans="1:5" x14ac:dyDescent="0.25">
      <c r="A36" s="104"/>
      <c r="B36" s="106"/>
      <c r="C36" s="17" t="s">
        <v>6</v>
      </c>
      <c r="D36" s="8">
        <v>1</v>
      </c>
      <c r="E36" s="68">
        <v>1</v>
      </c>
    </row>
    <row r="37" spans="1:5" ht="25.5" x14ac:dyDescent="0.25">
      <c r="A37" s="104"/>
      <c r="B37" s="107"/>
      <c r="C37" s="17" t="s">
        <v>7</v>
      </c>
      <c r="D37" s="8">
        <v>0</v>
      </c>
      <c r="E37" s="8">
        <v>0</v>
      </c>
    </row>
    <row r="38" spans="1:5" x14ac:dyDescent="0.25">
      <c r="A38" s="108" t="s">
        <v>10</v>
      </c>
      <c r="B38" s="109"/>
      <c r="C38" s="17"/>
      <c r="D38" s="8">
        <f>SUM(D34:D37)</f>
        <v>1</v>
      </c>
      <c r="E38" s="8">
        <f>SUM(E34:E37)</f>
        <v>1</v>
      </c>
    </row>
    <row r="39" spans="1:5" ht="25.5" customHeight="1" x14ac:dyDescent="0.25">
      <c r="A39" s="127" t="s">
        <v>56</v>
      </c>
      <c r="B39" s="128"/>
      <c r="C39" s="19" t="s">
        <v>4</v>
      </c>
      <c r="D39" s="20">
        <f>D34</f>
        <v>0</v>
      </c>
      <c r="E39" s="20">
        <f>E34</f>
        <v>0</v>
      </c>
    </row>
    <row r="40" spans="1:5" x14ac:dyDescent="0.25">
      <c r="A40" s="129"/>
      <c r="B40" s="130"/>
      <c r="C40" s="19" t="s">
        <v>5</v>
      </c>
      <c r="D40" s="20" t="str">
        <f t="shared" ref="D40:E42" si="1">D35</f>
        <v>Н.В. Манджиева</v>
      </c>
      <c r="E40" s="20">
        <f t="shared" si="1"/>
        <v>0</v>
      </c>
    </row>
    <row r="41" spans="1:5" x14ac:dyDescent="0.25">
      <c r="A41" s="129"/>
      <c r="B41" s="130"/>
      <c r="C41" s="19" t="s">
        <v>6</v>
      </c>
      <c r="D41" s="20">
        <f t="shared" si="1"/>
        <v>1</v>
      </c>
      <c r="E41" s="20">
        <f t="shared" si="1"/>
        <v>1</v>
      </c>
    </row>
    <row r="42" spans="1:5" ht="25.5" x14ac:dyDescent="0.25">
      <c r="A42" s="129"/>
      <c r="B42" s="130"/>
      <c r="C42" s="19" t="s">
        <v>7</v>
      </c>
      <c r="D42" s="20">
        <f t="shared" si="1"/>
        <v>0</v>
      </c>
      <c r="E42" s="20">
        <f t="shared" si="1"/>
        <v>0</v>
      </c>
    </row>
    <row r="43" spans="1:5" x14ac:dyDescent="0.25">
      <c r="A43" s="131"/>
      <c r="B43" s="132"/>
      <c r="C43" s="19" t="s">
        <v>62</v>
      </c>
      <c r="D43" s="20">
        <f>SUM(D39:D42)</f>
        <v>1</v>
      </c>
      <c r="E43" s="20">
        <f>SUM(E39:E42)</f>
        <v>1</v>
      </c>
    </row>
    <row r="44" spans="1:5" ht="15" customHeight="1" x14ac:dyDescent="0.25">
      <c r="A44" s="101" t="s">
        <v>58</v>
      </c>
      <c r="B44" s="134"/>
      <c r="C44" s="134"/>
      <c r="D44" s="134"/>
      <c r="E44" s="102"/>
    </row>
    <row r="45" spans="1:5" ht="25.5" x14ac:dyDescent="0.25">
      <c r="A45" s="104" t="s">
        <v>60</v>
      </c>
      <c r="B45" s="105" t="s">
        <v>63</v>
      </c>
      <c r="C45" s="17" t="s">
        <v>4</v>
      </c>
      <c r="D45" s="8">
        <v>0</v>
      </c>
      <c r="E45" s="8">
        <v>0</v>
      </c>
    </row>
    <row r="46" spans="1:5" x14ac:dyDescent="0.25">
      <c r="A46" s="104"/>
      <c r="B46" s="106"/>
      <c r="C46" s="17" t="s">
        <v>5</v>
      </c>
      <c r="D46" s="8">
        <v>0</v>
      </c>
      <c r="E46" s="8">
        <v>0</v>
      </c>
    </row>
    <row r="47" spans="1:5" x14ac:dyDescent="0.25">
      <c r="A47" s="104"/>
      <c r="B47" s="106"/>
      <c r="C47" s="17" t="s">
        <v>6</v>
      </c>
      <c r="D47" s="8">
        <v>1</v>
      </c>
      <c r="E47" s="9">
        <v>1</v>
      </c>
    </row>
    <row r="48" spans="1:5" ht="25.5" x14ac:dyDescent="0.25">
      <c r="A48" s="104"/>
      <c r="B48" s="107"/>
      <c r="C48" s="17" t="s">
        <v>7</v>
      </c>
      <c r="D48" s="8">
        <v>0</v>
      </c>
      <c r="E48" s="8">
        <v>0</v>
      </c>
    </row>
    <row r="49" spans="1:5" x14ac:dyDescent="0.25">
      <c r="A49" s="108" t="s">
        <v>10</v>
      </c>
      <c r="B49" s="109"/>
      <c r="C49" s="17"/>
      <c r="D49" s="8">
        <f>SUM(D45:D48)</f>
        <v>1</v>
      </c>
      <c r="E49" s="8">
        <v>1</v>
      </c>
    </row>
    <row r="50" spans="1:5" ht="25.5" customHeight="1" x14ac:dyDescent="0.25">
      <c r="A50" s="127" t="s">
        <v>59</v>
      </c>
      <c r="B50" s="135"/>
      <c r="C50" s="19" t="s">
        <v>4</v>
      </c>
      <c r="D50" s="20">
        <f>D45</f>
        <v>0</v>
      </c>
      <c r="E50" s="20">
        <f>E46</f>
        <v>0</v>
      </c>
    </row>
    <row r="51" spans="1:5" x14ac:dyDescent="0.25">
      <c r="A51" s="129"/>
      <c r="B51" s="136"/>
      <c r="C51" s="19" t="s">
        <v>5</v>
      </c>
      <c r="D51" s="20">
        <f t="shared" ref="D51:D53" si="2">D46</f>
        <v>0</v>
      </c>
      <c r="E51" s="20">
        <f>E46</f>
        <v>0</v>
      </c>
    </row>
    <row r="52" spans="1:5" x14ac:dyDescent="0.25">
      <c r="A52" s="129"/>
      <c r="B52" s="136"/>
      <c r="C52" s="19" t="s">
        <v>6</v>
      </c>
      <c r="D52" s="20">
        <f t="shared" si="2"/>
        <v>1</v>
      </c>
      <c r="E52" s="20">
        <f>E47</f>
        <v>1</v>
      </c>
    </row>
    <row r="53" spans="1:5" ht="25.5" x14ac:dyDescent="0.25">
      <c r="A53" s="129"/>
      <c r="B53" s="136"/>
      <c r="C53" s="19" t="s">
        <v>7</v>
      </c>
      <c r="D53" s="20">
        <f t="shared" si="2"/>
        <v>0</v>
      </c>
      <c r="E53" s="20">
        <v>0</v>
      </c>
    </row>
    <row r="54" spans="1:5" x14ac:dyDescent="0.25">
      <c r="A54" s="131"/>
      <c r="B54" s="137"/>
      <c r="C54" s="19" t="s">
        <v>62</v>
      </c>
      <c r="D54" s="20">
        <f>SUM(D50:D53)</f>
        <v>1</v>
      </c>
      <c r="E54" s="20">
        <f>SUM(E50:E53)</f>
        <v>1</v>
      </c>
    </row>
    <row r="55" spans="1:5" ht="25.5" customHeight="1" x14ac:dyDescent="0.25">
      <c r="A55" s="95" t="s">
        <v>61</v>
      </c>
      <c r="B55" s="96"/>
      <c r="C55" s="2" t="s">
        <v>4</v>
      </c>
      <c r="D55" s="10">
        <f t="shared" ref="D55:E58" si="3">D28+D39+D50</f>
        <v>45.8</v>
      </c>
      <c r="E55" s="10">
        <f t="shared" si="3"/>
        <v>45.8</v>
      </c>
    </row>
    <row r="56" spans="1:5" x14ac:dyDescent="0.25">
      <c r="A56" s="97"/>
      <c r="B56" s="98"/>
      <c r="C56" s="2" t="s">
        <v>5</v>
      </c>
      <c r="D56" s="10" t="e">
        <f t="shared" si="3"/>
        <v>#VALUE!</v>
      </c>
      <c r="E56" s="10">
        <f>E29+E40+E51</f>
        <v>881</v>
      </c>
    </row>
    <row r="57" spans="1:5" x14ac:dyDescent="0.25">
      <c r="A57" s="97"/>
      <c r="B57" s="98"/>
      <c r="C57" s="2" t="s">
        <v>6</v>
      </c>
      <c r="D57" s="10">
        <f t="shared" si="3"/>
        <v>8.1999999999999993</v>
      </c>
      <c r="E57" s="10">
        <f t="shared" si="3"/>
        <v>8.1999999999999993</v>
      </c>
    </row>
    <row r="58" spans="1:5" ht="25.5" x14ac:dyDescent="0.25">
      <c r="A58" s="97"/>
      <c r="B58" s="98"/>
      <c r="C58" s="2" t="s">
        <v>7</v>
      </c>
      <c r="D58" s="10">
        <f t="shared" si="3"/>
        <v>0</v>
      </c>
      <c r="E58" s="10">
        <v>0</v>
      </c>
    </row>
    <row r="59" spans="1:5" ht="15" customHeight="1" x14ac:dyDescent="0.25">
      <c r="A59" s="99"/>
      <c r="B59" s="100"/>
      <c r="C59" s="2" t="s">
        <v>62</v>
      </c>
      <c r="D59" s="10" t="e">
        <f>SUM(D55:D58)</f>
        <v>#VALUE!</v>
      </c>
      <c r="E59" s="10">
        <f>SUM(E55:E58)</f>
        <v>935</v>
      </c>
    </row>
    <row r="62" spans="1:5" ht="15.75" x14ac:dyDescent="0.25">
      <c r="A62" s="6" t="s">
        <v>20</v>
      </c>
    </row>
    <row r="63" spans="1:5" ht="15.75" x14ac:dyDescent="0.25">
      <c r="A63" s="6" t="s">
        <v>103</v>
      </c>
    </row>
    <row r="64" spans="1:5" x14ac:dyDescent="0.25">
      <c r="A64" s="7"/>
    </row>
    <row r="65" spans="1:2" x14ac:dyDescent="0.25">
      <c r="A65" s="7"/>
    </row>
    <row r="66" spans="1:2" x14ac:dyDescent="0.25">
      <c r="B66" s="33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5"/>
  <sheetViews>
    <sheetView workbookViewId="0">
      <selection activeCell="E39" sqref="E39"/>
    </sheetView>
  </sheetViews>
  <sheetFormatPr defaultRowHeight="15" x14ac:dyDescent="0.25"/>
  <cols>
    <col min="1" max="1" width="10.140625" style="29" bestFit="1" customWidth="1"/>
    <col min="2" max="2" width="54" style="29" customWidth="1"/>
    <col min="3" max="3" width="17.7109375" style="29" customWidth="1"/>
    <col min="4" max="4" width="17.42578125" style="29" customWidth="1"/>
    <col min="5" max="5" width="18.140625" style="29" customWidth="1"/>
    <col min="6" max="16384" width="9.140625" style="29"/>
  </cols>
  <sheetData>
    <row r="1" spans="1:6" x14ac:dyDescent="0.25">
      <c r="B1" s="94" t="s">
        <v>16</v>
      </c>
      <c r="C1" s="94"/>
      <c r="D1" s="94"/>
      <c r="E1" s="94"/>
    </row>
    <row r="2" spans="1:6" x14ac:dyDescent="0.25">
      <c r="B2" s="93" t="s">
        <v>17</v>
      </c>
      <c r="C2" s="93"/>
      <c r="D2" s="93"/>
      <c r="E2" s="93"/>
    </row>
    <row r="3" spans="1:6" x14ac:dyDescent="0.25">
      <c r="B3" s="93" t="s">
        <v>104</v>
      </c>
      <c r="C3" s="93"/>
      <c r="D3" s="93"/>
      <c r="E3" s="93"/>
    </row>
    <row r="4" spans="1:6" ht="27.75" customHeight="1" x14ac:dyDescent="0.25">
      <c r="A4" s="123" t="s">
        <v>115</v>
      </c>
      <c r="B4" s="123"/>
      <c r="C4" s="123"/>
      <c r="D4" s="123"/>
      <c r="E4" s="123"/>
    </row>
    <row r="5" spans="1:6" x14ac:dyDescent="0.25">
      <c r="B5" s="93" t="s">
        <v>94</v>
      </c>
      <c r="C5" s="93"/>
      <c r="D5" s="93"/>
      <c r="E5" s="93"/>
    </row>
    <row r="6" spans="1:6" x14ac:dyDescent="0.25">
      <c r="E6" s="4" t="s">
        <v>15</v>
      </c>
    </row>
    <row r="7" spans="1:6" ht="45.75" customHeight="1" x14ac:dyDescent="0.25">
      <c r="A7" s="60" t="s">
        <v>0</v>
      </c>
      <c r="B7" s="60" t="s">
        <v>1</v>
      </c>
      <c r="C7" s="60" t="s">
        <v>2</v>
      </c>
      <c r="D7" s="60" t="s">
        <v>13</v>
      </c>
      <c r="E7" s="1" t="s">
        <v>14</v>
      </c>
    </row>
    <row r="8" spans="1:6" x14ac:dyDescent="0.25">
      <c r="A8" s="60">
        <v>1</v>
      </c>
      <c r="B8" s="60">
        <v>2</v>
      </c>
      <c r="C8" s="60">
        <v>3</v>
      </c>
      <c r="D8" s="60">
        <v>4</v>
      </c>
      <c r="E8" s="5">
        <v>5</v>
      </c>
      <c r="F8" s="29">
        <v>81</v>
      </c>
    </row>
    <row r="9" spans="1:6" ht="25.5" x14ac:dyDescent="0.25">
      <c r="A9" s="104" t="s">
        <v>18</v>
      </c>
      <c r="B9" s="105" t="s">
        <v>116</v>
      </c>
      <c r="C9" s="60" t="s">
        <v>4</v>
      </c>
      <c r="D9" s="88">
        <v>0</v>
      </c>
      <c r="E9" s="88">
        <v>0</v>
      </c>
    </row>
    <row r="10" spans="1:6" x14ac:dyDescent="0.25">
      <c r="A10" s="104"/>
      <c r="B10" s="106"/>
      <c r="C10" s="60" t="s">
        <v>5</v>
      </c>
      <c r="D10" s="88">
        <v>0</v>
      </c>
      <c r="E10" s="88">
        <v>0</v>
      </c>
      <c r="F10" s="29" t="s">
        <v>44</v>
      </c>
    </row>
    <row r="11" spans="1:6" x14ac:dyDescent="0.25">
      <c r="A11" s="104"/>
      <c r="B11" s="106"/>
      <c r="C11" s="60" t="s">
        <v>6</v>
      </c>
      <c r="D11" s="89">
        <v>0</v>
      </c>
      <c r="E11" s="90">
        <v>0</v>
      </c>
    </row>
    <row r="12" spans="1:6" ht="25.5" x14ac:dyDescent="0.25">
      <c r="A12" s="104"/>
      <c r="B12" s="107"/>
      <c r="C12" s="60" t="s">
        <v>7</v>
      </c>
      <c r="D12" s="89">
        <v>0</v>
      </c>
      <c r="E12" s="89">
        <v>0</v>
      </c>
    </row>
    <row r="13" spans="1:6" ht="15" customHeight="1" x14ac:dyDescent="0.25">
      <c r="A13" s="108" t="s">
        <v>10</v>
      </c>
      <c r="B13" s="109"/>
      <c r="C13" s="72"/>
      <c r="D13" s="89">
        <f>SUM(D9:D12)</f>
        <v>0</v>
      </c>
      <c r="E13" s="89">
        <f>SUM(E9:E12)</f>
        <v>0</v>
      </c>
    </row>
    <row r="14" spans="1:6" ht="37.5" customHeight="1" x14ac:dyDescent="0.25">
      <c r="A14" s="104" t="s">
        <v>19</v>
      </c>
      <c r="B14" s="105" t="s">
        <v>117</v>
      </c>
      <c r="C14" s="72" t="s">
        <v>4</v>
      </c>
      <c r="D14" s="88">
        <v>0</v>
      </c>
      <c r="E14" s="88">
        <v>0</v>
      </c>
    </row>
    <row r="15" spans="1:6" ht="25.5" customHeight="1" x14ac:dyDescent="0.25">
      <c r="A15" s="104"/>
      <c r="B15" s="106"/>
      <c r="C15" s="72" t="s">
        <v>5</v>
      </c>
      <c r="D15" s="88">
        <v>0</v>
      </c>
      <c r="E15" s="88">
        <v>0</v>
      </c>
    </row>
    <row r="16" spans="1:6" x14ac:dyDescent="0.25">
      <c r="A16" s="104"/>
      <c r="B16" s="106"/>
      <c r="C16" s="72" t="s">
        <v>6</v>
      </c>
      <c r="D16" s="89">
        <v>0</v>
      </c>
      <c r="E16" s="90">
        <v>0</v>
      </c>
    </row>
    <row r="17" spans="1:5" ht="25.5" x14ac:dyDescent="0.25">
      <c r="A17" s="104"/>
      <c r="B17" s="107"/>
      <c r="C17" s="72" t="s">
        <v>7</v>
      </c>
      <c r="D17" s="89">
        <v>0</v>
      </c>
      <c r="E17" s="89">
        <v>0</v>
      </c>
    </row>
    <row r="18" spans="1:5" x14ac:dyDescent="0.25">
      <c r="A18" s="108" t="s">
        <v>11</v>
      </c>
      <c r="B18" s="109"/>
      <c r="C18" s="72"/>
      <c r="D18" s="89">
        <f>SUM(D14:D17)</f>
        <v>0</v>
      </c>
      <c r="E18" s="89">
        <f>SUM(E14:E17)</f>
        <v>0</v>
      </c>
    </row>
    <row r="19" spans="1:5" ht="25.5" x14ac:dyDescent="0.25">
      <c r="A19" s="95" t="s">
        <v>12</v>
      </c>
      <c r="B19" s="96"/>
      <c r="C19" s="73" t="s">
        <v>4</v>
      </c>
      <c r="D19" s="91">
        <f>D9</f>
        <v>0</v>
      </c>
      <c r="E19" s="91">
        <f>E9</f>
        <v>0</v>
      </c>
    </row>
    <row r="20" spans="1:5" x14ac:dyDescent="0.25">
      <c r="A20" s="97"/>
      <c r="B20" s="98"/>
      <c r="C20" s="73" t="s">
        <v>5</v>
      </c>
      <c r="D20" s="91">
        <f t="shared" ref="D20:E22" si="0">D10</f>
        <v>0</v>
      </c>
      <c r="E20" s="91">
        <f t="shared" si="0"/>
        <v>0</v>
      </c>
    </row>
    <row r="21" spans="1:5" x14ac:dyDescent="0.25">
      <c r="A21" s="97"/>
      <c r="B21" s="98"/>
      <c r="C21" s="73" t="s">
        <v>6</v>
      </c>
      <c r="D21" s="91">
        <f t="shared" si="0"/>
        <v>0</v>
      </c>
      <c r="E21" s="91">
        <f t="shared" si="0"/>
        <v>0</v>
      </c>
    </row>
    <row r="22" spans="1:5" ht="25.5" x14ac:dyDescent="0.25">
      <c r="A22" s="99"/>
      <c r="B22" s="100"/>
      <c r="C22" s="73" t="s">
        <v>7</v>
      </c>
      <c r="D22" s="91">
        <f t="shared" si="0"/>
        <v>0</v>
      </c>
      <c r="E22" s="91">
        <f t="shared" si="0"/>
        <v>0</v>
      </c>
    </row>
    <row r="23" spans="1:5" x14ac:dyDescent="0.25">
      <c r="A23" s="101" t="s">
        <v>30</v>
      </c>
      <c r="B23" s="102"/>
      <c r="C23" s="73"/>
      <c r="D23" s="91">
        <f>D13</f>
        <v>0</v>
      </c>
      <c r="E23" s="91">
        <f>E13</f>
        <v>0</v>
      </c>
    </row>
    <row r="24" spans="1:5" x14ac:dyDescent="0.25">
      <c r="A24" s="22"/>
      <c r="B24" s="22"/>
      <c r="C24" s="22"/>
      <c r="D24" s="38">
        <v>1078.4000000000001</v>
      </c>
      <c r="E24" s="38">
        <v>881</v>
      </c>
    </row>
    <row r="25" spans="1:5" x14ac:dyDescent="0.25">
      <c r="A25" s="22"/>
      <c r="B25" s="22"/>
      <c r="C25" s="22"/>
      <c r="D25" s="23"/>
      <c r="E25" s="23"/>
    </row>
    <row r="26" spans="1:5" ht="15.75" x14ac:dyDescent="0.25">
      <c r="A26" s="6" t="s">
        <v>20</v>
      </c>
      <c r="E26" s="4"/>
    </row>
    <row r="27" spans="1:5" ht="15.75" x14ac:dyDescent="0.25">
      <c r="A27" s="6" t="s">
        <v>95</v>
      </c>
      <c r="E27" s="4"/>
    </row>
    <row r="28" spans="1:5" x14ac:dyDescent="0.25">
      <c r="A28" s="7" t="s">
        <v>21</v>
      </c>
      <c r="E28" s="4"/>
    </row>
    <row r="29" spans="1:5" x14ac:dyDescent="0.25">
      <c r="A29" s="7"/>
      <c r="E29" s="4"/>
    </row>
    <row r="30" spans="1:5" x14ac:dyDescent="0.25">
      <c r="A30" s="41"/>
    </row>
    <row r="35" spans="4:4" x14ac:dyDescent="0.25">
      <c r="D35" s="29" t="s">
        <v>118</v>
      </c>
    </row>
  </sheetData>
  <mergeCells count="13">
    <mergeCell ref="A13:B13"/>
    <mergeCell ref="A19:B22"/>
    <mergeCell ref="A23:B23"/>
    <mergeCell ref="B1:E1"/>
    <mergeCell ref="B2:E2"/>
    <mergeCell ref="B3:E3"/>
    <mergeCell ref="A4:E4"/>
    <mergeCell ref="B5:E5"/>
    <mergeCell ref="A9:A12"/>
    <mergeCell ref="B9:B12"/>
    <mergeCell ref="A14:A17"/>
    <mergeCell ref="B14:B17"/>
    <mergeCell ref="A18:B18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СЗ</vt:lpstr>
      <vt:lpstr>ДФ</vt:lpstr>
      <vt:lpstr>отчет за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2024-03-05T04:26:50Z</dcterms:modified>
</cp:coreProperties>
</file>