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645" windowWidth="14805" windowHeight="7470" activeTab="9"/>
  </bookViews>
  <sheets>
    <sheet name="СМУ" sheetId="1" r:id="rId1"/>
    <sheet name="ЭКОЛ " sheetId="11" r:id="rId2"/>
    <sheet name="БЛАГ" sheetId="12" r:id="rId3"/>
    <sheet name="ИМУЩ" sheetId="13" r:id="rId4"/>
    <sheet name="РЖК " sheetId="14" r:id="rId5"/>
    <sheet name="ФЗК " sheetId="15" r:id="rId6"/>
    <sheet name="ГОЧС " sheetId="17" r:id="rId7"/>
    <sheet name="ОП " sheetId="18" r:id="rId8"/>
    <sheet name="ДФ" sheetId="3" r:id="rId9"/>
    <sheet name="отчет за 1 квартал 2020" sheetId="2" r:id="rId10"/>
  </sheets>
  <definedNames>
    <definedName name="_xlnm._FilterDatabase" localSheetId="9" hidden="1">'отчет за 1 квартал 2020'!$A$6:$G$63</definedName>
  </definedNames>
  <calcPr calcId="145621"/>
</workbook>
</file>

<file path=xl/calcChain.xml><?xml version="1.0" encoding="utf-8"?>
<calcChain xmlns="http://schemas.openxmlformats.org/spreadsheetml/2006/main">
  <c r="E63" i="2" l="1"/>
  <c r="F63" i="2"/>
  <c r="G63" i="2"/>
  <c r="D63" i="2"/>
  <c r="E21" i="15"/>
  <c r="D21" i="15"/>
  <c r="D19" i="15"/>
  <c r="D16" i="1"/>
  <c r="E16" i="1"/>
  <c r="G55" i="2" l="1"/>
  <c r="G52" i="2"/>
  <c r="F55" i="2"/>
  <c r="F52" i="2"/>
  <c r="E16" i="17"/>
  <c r="D26" i="12"/>
  <c r="F22" i="2" l="1"/>
  <c r="E31" i="12"/>
  <c r="G19" i="2"/>
  <c r="G20" i="2"/>
  <c r="F19" i="2"/>
  <c r="E25" i="11"/>
  <c r="E23" i="11"/>
  <c r="D23" i="11" l="1"/>
  <c r="D21" i="11"/>
  <c r="D25" i="11"/>
  <c r="D18" i="11"/>
  <c r="G16" i="2" l="1"/>
  <c r="E34" i="15" l="1"/>
  <c r="E16" i="15"/>
  <c r="F16" i="2" l="1"/>
  <c r="E38" i="14"/>
  <c r="G37" i="2" s="1"/>
  <c r="G43" i="2" l="1"/>
  <c r="E32" i="15"/>
  <c r="E36" i="15" s="1"/>
  <c r="G40" i="2" l="1"/>
  <c r="B58" i="2"/>
  <c r="F25" i="2"/>
  <c r="G25" i="2"/>
  <c r="D34" i="15"/>
  <c r="F43" i="2" s="1"/>
  <c r="D32" i="15"/>
  <c r="F40" i="2" s="1"/>
  <c r="E31" i="15" l="1"/>
  <c r="D31" i="15"/>
  <c r="E26" i="1" l="1"/>
  <c r="E29" i="1" s="1"/>
  <c r="E31" i="1" s="1"/>
  <c r="G11" i="2" s="1"/>
  <c r="D26" i="1"/>
  <c r="D29" i="1" s="1"/>
  <c r="D31" i="1" s="1"/>
  <c r="F11" i="2" s="1"/>
  <c r="D27" i="1"/>
  <c r="E27" i="1"/>
  <c r="D28" i="1"/>
  <c r="E28" i="1"/>
  <c r="D30" i="1"/>
  <c r="E30" i="1"/>
  <c r="E26" i="15"/>
  <c r="D26" i="15"/>
  <c r="D33" i="15"/>
  <c r="E33" i="15"/>
  <c r="D35" i="15"/>
  <c r="E35" i="15"/>
  <c r="E39" i="12"/>
  <c r="D39" i="12"/>
  <c r="F50" i="2"/>
  <c r="D36" i="15" l="1"/>
  <c r="E51" i="18" l="1"/>
  <c r="E56" i="18" s="1"/>
  <c r="E52" i="18"/>
  <c r="E54" i="18" s="1"/>
  <c r="E27" i="18"/>
  <c r="E17" i="18"/>
  <c r="F12" i="2"/>
  <c r="D31" i="12" l="1"/>
  <c r="D21" i="1" l="1"/>
  <c r="E21" i="1"/>
  <c r="E14" i="3" l="1"/>
  <c r="E15" i="3"/>
  <c r="E16" i="3"/>
  <c r="E17" i="3"/>
  <c r="D15" i="3"/>
  <c r="D16" i="3"/>
  <c r="F61" i="2" s="1"/>
  <c r="D17" i="3"/>
  <c r="D14" i="3"/>
  <c r="E13" i="3" l="1"/>
  <c r="E18" i="3" s="1"/>
  <c r="G61" i="2" s="1"/>
  <c r="G62" i="2" s="1"/>
  <c r="D13" i="3"/>
  <c r="D18" i="3" s="1"/>
  <c r="E62" i="2" l="1"/>
  <c r="F62" i="2"/>
  <c r="D62" i="2"/>
  <c r="E56" i="2" l="1"/>
  <c r="D56" i="2"/>
  <c r="G50" i="2"/>
  <c r="E50" i="2"/>
  <c r="D50" i="2"/>
  <c r="F44" i="2"/>
  <c r="E44" i="2"/>
  <c r="D44" i="2"/>
  <c r="E38" i="2"/>
  <c r="D38" i="2"/>
  <c r="D32" i="2"/>
  <c r="E32" i="2"/>
  <c r="E26" i="2"/>
  <c r="F26" i="2"/>
  <c r="G26" i="2"/>
  <c r="D26" i="2"/>
  <c r="E20" i="2"/>
  <c r="F20" i="2"/>
  <c r="D20" i="2"/>
  <c r="E12" i="2"/>
  <c r="G12" i="2"/>
  <c r="D12" i="2"/>
  <c r="D43" i="18" l="1"/>
  <c r="D51" i="18"/>
  <c r="D52" i="18"/>
  <c r="D53" i="18"/>
  <c r="D50" i="18"/>
  <c r="E50" i="18"/>
  <c r="E39" i="18"/>
  <c r="E40" i="18"/>
  <c r="E41" i="18"/>
  <c r="E43" i="18" s="1"/>
  <c r="E42" i="18"/>
  <c r="D40" i="18"/>
  <c r="D41" i="18"/>
  <c r="D42" i="18"/>
  <c r="D39" i="18"/>
  <c r="E28" i="18"/>
  <c r="E29" i="18"/>
  <c r="E30" i="18"/>
  <c r="E31" i="18"/>
  <c r="D29" i="18"/>
  <c r="D56" i="18" s="1"/>
  <c r="D30" i="18"/>
  <c r="D31" i="18"/>
  <c r="D58" i="18" s="1"/>
  <c r="D28" i="18"/>
  <c r="E57" i="18" l="1"/>
  <c r="G56" i="2" s="1"/>
  <c r="D54" i="18"/>
  <c r="D57" i="18"/>
  <c r="F56" i="2" s="1"/>
  <c r="E32" i="18"/>
  <c r="D32" i="18"/>
  <c r="E55" i="18"/>
  <c r="D55" i="18"/>
  <c r="D59" i="18" s="1"/>
  <c r="E53" i="18"/>
  <c r="D49" i="18"/>
  <c r="D17" i="18"/>
  <c r="D22" i="18"/>
  <c r="D27" i="18"/>
  <c r="D38" i="18"/>
  <c r="E58" i="18" l="1"/>
  <c r="E59" i="18"/>
  <c r="E27" i="17"/>
  <c r="D27" i="17"/>
  <c r="D26" i="17"/>
  <c r="E25" i="17"/>
  <c r="D25" i="17"/>
  <c r="E24" i="17"/>
  <c r="D24" i="17"/>
  <c r="D23" i="17"/>
  <c r="E22" i="17"/>
  <c r="E23" i="17" s="1"/>
  <c r="D22" i="17"/>
  <c r="D16" i="17"/>
  <c r="D17" i="17" s="1"/>
  <c r="E28" i="17" l="1"/>
  <c r="D28" i="17"/>
  <c r="E17" i="17"/>
  <c r="D16" i="15" l="1"/>
  <c r="G44" i="2" l="1"/>
  <c r="D36" i="14"/>
  <c r="F34" i="2" s="1"/>
  <c r="E35" i="14"/>
  <c r="E29" i="14"/>
  <c r="E39" i="14"/>
  <c r="D39" i="14"/>
  <c r="D38" i="14"/>
  <c r="F37" i="2" s="1"/>
  <c r="E37" i="14"/>
  <c r="D37" i="14"/>
  <c r="E36" i="14"/>
  <c r="E34" i="14"/>
  <c r="D34" i="14"/>
  <c r="D35" i="14" s="1"/>
  <c r="E28" i="14"/>
  <c r="D28" i="14"/>
  <c r="D29" i="14" s="1"/>
  <c r="E22" i="14"/>
  <c r="E23" i="14" s="1"/>
  <c r="D22" i="14"/>
  <c r="D23" i="14" s="1"/>
  <c r="E16" i="14"/>
  <c r="E17" i="14" s="1"/>
  <c r="D16" i="14"/>
  <c r="D17" i="14" s="1"/>
  <c r="F38" i="2" l="1"/>
  <c r="G34" i="2"/>
  <c r="G38" i="2" s="1"/>
  <c r="E40" i="14"/>
  <c r="D40" i="14"/>
  <c r="E35" i="13"/>
  <c r="D35" i="13"/>
  <c r="E34" i="13"/>
  <c r="D34" i="13"/>
  <c r="E33" i="13"/>
  <c r="D33" i="13"/>
  <c r="E32" i="13"/>
  <c r="D32" i="13"/>
  <c r="E31" i="13"/>
  <c r="D31" i="13"/>
  <c r="E26" i="13"/>
  <c r="D26" i="13"/>
  <c r="E21" i="13"/>
  <c r="D21" i="13"/>
  <c r="E16" i="13"/>
  <c r="D16" i="13"/>
  <c r="E36" i="13" l="1"/>
  <c r="G31" i="2" s="1"/>
  <c r="G32" i="2" s="1"/>
  <c r="D36" i="13"/>
  <c r="F31" i="2" s="1"/>
  <c r="F32" i="2" s="1"/>
  <c r="E37" i="12"/>
  <c r="E38" i="12"/>
  <c r="E40" i="12"/>
  <c r="D38" i="12"/>
  <c r="D40" i="12"/>
  <c r="D37" i="12"/>
  <c r="D41" i="12" s="1"/>
  <c r="E36" i="12"/>
  <c r="D36" i="12"/>
  <c r="E21" i="12"/>
  <c r="D21" i="12"/>
  <c r="E16" i="12"/>
  <c r="E26" i="12" s="1"/>
  <c r="D16" i="12"/>
  <c r="E41" i="12" l="1"/>
  <c r="E24" i="11"/>
  <c r="D24" i="11"/>
  <c r="E22" i="11"/>
  <c r="D22" i="11"/>
  <c r="E20" i="11"/>
  <c r="D20" i="11"/>
</calcChain>
</file>

<file path=xl/comments1.xml><?xml version="1.0" encoding="utf-8"?>
<comments xmlns="http://schemas.openxmlformats.org/spreadsheetml/2006/main">
  <authors>
    <author>Автор</author>
  </authors>
  <commentList>
    <comment ref="B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7700000000</t>
        </r>
      </text>
    </comment>
    <comment ref="B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7600000000</t>
        </r>
      </text>
    </comment>
    <comment ref="B2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8000000000</t>
        </r>
      </text>
    </comment>
    <comment ref="B2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7900000000</t>
        </r>
      </text>
    </comment>
    <comment ref="B3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8300000000</t>
        </r>
      </text>
    </comment>
    <comment ref="B3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7800000000</t>
        </r>
      </text>
    </comment>
    <comment ref="B4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7500000000</t>
        </r>
      </text>
    </comment>
    <comment ref="B5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8200000000</t>
        </r>
      </text>
    </comment>
  </commentList>
</comments>
</file>

<file path=xl/sharedStrings.xml><?xml version="1.0" encoding="utf-8"?>
<sst xmlns="http://schemas.openxmlformats.org/spreadsheetml/2006/main" count="480" uniqueCount="122">
  <si>
    <t>№ п/п</t>
  </si>
  <si>
    <t>Наименование мероприятия программы</t>
  </si>
  <si>
    <t>Источники финансирования</t>
  </si>
  <si>
    <t xml:space="preserve">Обеспечение выполнения полномочий и функций администрации сельского поселения Светлый и подведомственного учреждения МКУ «ХЭС» </t>
  </si>
  <si>
    <t>Бюджет автономного округа</t>
  </si>
  <si>
    <t>Бюджет района</t>
  </si>
  <si>
    <t>Бюджет поселения</t>
  </si>
  <si>
    <t>Внебюджетные источники</t>
  </si>
  <si>
    <t xml:space="preserve">Повышение профессионального уровня органов местного самоуправления сельского поселения Светлый </t>
  </si>
  <si>
    <t>Всего по программе 1</t>
  </si>
  <si>
    <t>Итого по мероприятию 1</t>
  </si>
  <si>
    <t>Итого по мероприятию 2</t>
  </si>
  <si>
    <t>Общий объем финансирования</t>
  </si>
  <si>
    <t>Фактически профинансировано по программе</t>
  </si>
  <si>
    <t>Кассовые расходы за отчетный период</t>
  </si>
  <si>
    <t>тыс.рублей</t>
  </si>
  <si>
    <t>Отчет</t>
  </si>
  <si>
    <t>о ходе реализации муниципальной программы</t>
  </si>
  <si>
    <t>1.</t>
  </si>
  <si>
    <t>2.</t>
  </si>
  <si>
    <t>Должностное лицо, ответственное</t>
  </si>
  <si>
    <t xml:space="preserve">                                                                           (должность)                    (Ф.И.О.)                            (подпись)</t>
  </si>
  <si>
    <t>Обеспечение экологической безопасности сельского поселения Светлый на 2016-2020 годы</t>
  </si>
  <si>
    <t xml:space="preserve">Работы по очистке водоохранных зон от металлолома, строительного мусора </t>
  </si>
  <si>
    <t>Итого по мероприятию 3</t>
  </si>
  <si>
    <t>3.</t>
  </si>
  <si>
    <t>Мероприятия по благоустройству территории сельского поселения Светлый</t>
  </si>
  <si>
    <t>Мероприятия по отлову и содержанию безнадзорных животных на территории сельского поселения Светлый</t>
  </si>
  <si>
    <t>4.</t>
  </si>
  <si>
    <t>Итого по мероприятию 4</t>
  </si>
  <si>
    <t>Мероприятия по обеспечению территории сельского поселения Светлый уличным освещением</t>
  </si>
  <si>
    <t xml:space="preserve">Всего по программе </t>
  </si>
  <si>
    <t>Ответственный исполнитель: Хамидуллина Р.И.</t>
  </si>
  <si>
    <t>Управление и распоряжение муниципальным имуществом и земельными ресурсами в сельском поселении Светлый</t>
  </si>
  <si>
    <t>Основное мероприятие «Страхование муниципального имущества от случайных и непредвиденных событий»</t>
  </si>
  <si>
    <t>Обеспечение реализации части полномочий городских и сельских поселений по администрированию доходов, получаемых в виде арендной платы за земельные участки и доходов получаемых от продажи земельных участков, государственная собственность на которые не разграничена и которые расположены в границах поселений»</t>
  </si>
  <si>
    <t xml:space="preserve">Приобретение имущества в муниципальную собственность </t>
  </si>
  <si>
    <t>Итого по подпрограмме 1</t>
  </si>
  <si>
    <t>Итого по подпрограмме 2</t>
  </si>
  <si>
    <t>Итого по подпрограмме 3</t>
  </si>
  <si>
    <t>Итого по подпрограмме 4</t>
  </si>
  <si>
    <t>Разработка, утверждение, актуализация схем систем коммунальной инфраструктуры</t>
  </si>
  <si>
    <t>Повышение энергетической эффективности при производстве и передаче энергетических ресурсов</t>
  </si>
  <si>
    <t>Управление и содержание общего имущества многоквартирных домов</t>
  </si>
  <si>
    <t>Подготовка систем коммунальной инфраструктуры к осенне- зимнему периоду</t>
  </si>
  <si>
    <t>Ответственный исполнитель: Лапикова Н.М.</t>
  </si>
  <si>
    <t>Обеспечение организации и проведения физкультурных и массовых спортивных мероприятий</t>
  </si>
  <si>
    <t xml:space="preserve"> </t>
  </si>
  <si>
    <t>Ответственный исполнитель: Тодорова Е.Н.</t>
  </si>
  <si>
    <t>Организация пропаганды и обучение населения в области гражданской обороны и чрезвычайных ситуаций, управление резервным фондом</t>
  </si>
  <si>
    <t>Организация пропаганды и обучение населения в области пожарной безопасности</t>
  </si>
  <si>
    <t>Создание условий для деятельности народных дружин</t>
  </si>
  <si>
    <t xml:space="preserve">Мероприятия по профилактике правонарушений в сфере безопасности дорожного движения </t>
  </si>
  <si>
    <t>Реализация переданных государственных полномочий по государственной регистрации актов гражданского состояния</t>
  </si>
  <si>
    <t>Подпрограмма 1 «Профилактика правонарушений»</t>
  </si>
  <si>
    <t>Подпрограмма 2 «Профилактика незаконного оборота и потребления наркотических средств и психотропных веществ»</t>
  </si>
  <si>
    <t>Профилактические мероприятия по противодействию и злоупотреблению наркотикам и их незаконному обороту</t>
  </si>
  <si>
    <t>1.1.</t>
  </si>
  <si>
    <t>1.2.</t>
  </si>
  <si>
    <t>1.3.</t>
  </si>
  <si>
    <t>Общий объем финансирования по подпрограмме 1</t>
  </si>
  <si>
    <t>Общий объем финансирования по подпрограмме 2</t>
  </si>
  <si>
    <t>2.1.</t>
  </si>
  <si>
    <t>Подпрограмма 3. «Профилактика экстремизма»</t>
  </si>
  <si>
    <t>Общий объем финансирования по подпрограмме 3</t>
  </si>
  <si>
    <t>3.1.</t>
  </si>
  <si>
    <t>Общий объем финансирования по программе</t>
  </si>
  <si>
    <t>ВСЕГО</t>
  </si>
  <si>
    <t>Укрепление толерантности и профилактика экстремизма в молодежной среде (или гармонизация межнациональных отношений, обеспечение национального единства)</t>
  </si>
  <si>
    <t>профинансировано</t>
  </si>
  <si>
    <t>Исполнение</t>
  </si>
  <si>
    <t>Федеральный бюджет</t>
  </si>
  <si>
    <t>Окружной бюджет</t>
  </si>
  <si>
    <t>Всего по программам</t>
  </si>
  <si>
    <t>Наименование муниципальной программы</t>
  </si>
  <si>
    <t>Бюджет сельских поселений</t>
  </si>
  <si>
    <t>Информация по финансированию и кассовому исполнению муниципальных программ</t>
  </si>
  <si>
    <t>сельского поселения Светлый</t>
  </si>
  <si>
    <t>Информационное общество сельского поселения Светлый на 2016-2020 годы</t>
  </si>
  <si>
    <r>
      <t xml:space="preserve">за составление формы                         </t>
    </r>
    <r>
      <rPr>
        <u/>
        <sz val="12"/>
        <color theme="1"/>
        <rFont val="Times New Roman"/>
        <family val="1"/>
        <charset val="204"/>
      </rPr>
      <t>главный специалист</t>
    </r>
    <r>
      <rPr>
        <sz val="12"/>
        <color theme="1"/>
        <rFont val="Times New Roman"/>
        <family val="1"/>
        <charset val="204"/>
      </rPr>
      <t xml:space="preserve">      ______________             _____________</t>
    </r>
  </si>
  <si>
    <t xml:space="preserve">                                                                    (должность)                    (Ф.И.О.)                      (подпись)</t>
  </si>
  <si>
    <t>Сохранность автомобильных дорог общего пользования местного значения</t>
  </si>
  <si>
    <t>за составление формы                        гл. специалист      ______________             _____________</t>
  </si>
  <si>
    <t>Содействие развитию исторических и иных местных традиций</t>
  </si>
  <si>
    <t>Обустройство и оборудование детской площадки в с.п.Светлый</t>
  </si>
  <si>
    <t>Итого по мероприятию 5</t>
  </si>
  <si>
    <t>Ответственный исполнитель: Дружкина И.А.</t>
  </si>
  <si>
    <t>И.А. Дружкина</t>
  </si>
  <si>
    <r>
      <t xml:space="preserve">за составление формы                         </t>
    </r>
    <r>
      <rPr>
        <u/>
        <sz val="12"/>
        <color theme="1"/>
        <rFont val="Times New Roman"/>
        <family val="1"/>
        <charset val="204"/>
      </rPr>
      <t>главный специалист</t>
    </r>
    <r>
      <rPr>
        <sz val="12"/>
        <color theme="1"/>
        <rFont val="Times New Roman"/>
        <family val="1"/>
        <charset val="204"/>
      </rPr>
      <t xml:space="preserve">      Дурницына Н.А.            _____________</t>
    </r>
  </si>
  <si>
    <r>
      <t xml:space="preserve">за составление формы                         </t>
    </r>
    <r>
      <rPr>
        <u/>
        <sz val="12"/>
        <color theme="1"/>
        <rFont val="Times New Roman"/>
        <family val="1"/>
        <charset val="204"/>
      </rPr>
      <t>главный специалист</t>
    </r>
    <r>
      <rPr>
        <sz val="12"/>
        <color theme="1"/>
        <rFont val="Times New Roman"/>
        <family val="1"/>
        <charset val="204"/>
      </rPr>
      <t xml:space="preserve">      Дурницына Н.А.          _____________</t>
    </r>
  </si>
  <si>
    <r>
      <t xml:space="preserve">за составление формы                         </t>
    </r>
    <r>
      <rPr>
        <u/>
        <sz val="12"/>
        <color theme="1"/>
        <rFont val="Times New Roman"/>
        <family val="1"/>
        <charset val="204"/>
      </rPr>
      <t>Директор МКУ ХЭС</t>
    </r>
    <r>
      <rPr>
        <sz val="12"/>
        <color theme="1"/>
        <rFont val="Times New Roman"/>
        <family val="1"/>
        <charset val="204"/>
      </rPr>
      <t xml:space="preserve">     Чалапко Л.А.            _____________</t>
    </r>
  </si>
  <si>
    <t>Развитие библиотечного дела</t>
  </si>
  <si>
    <t>Федеральный проект «Культурная среда»</t>
  </si>
  <si>
    <t>Обеспечение проведения массовых культурных мероприятий</t>
  </si>
  <si>
    <t>Ответственный исполнитель: Дурницына Н.А.</t>
  </si>
  <si>
    <r>
      <t xml:space="preserve">за составление формы                       </t>
    </r>
    <r>
      <rPr>
        <u/>
        <sz val="12"/>
        <color theme="1"/>
        <rFont val="Times New Roman"/>
        <family val="1"/>
        <charset val="204"/>
      </rPr>
      <t>Заместитель главы</t>
    </r>
    <r>
      <rPr>
        <sz val="12"/>
        <color theme="1"/>
        <rFont val="Times New Roman"/>
        <family val="1"/>
        <charset val="204"/>
      </rPr>
      <t xml:space="preserve">      ______________            Е.Н. Тодорова</t>
    </r>
  </si>
  <si>
    <r>
      <t xml:space="preserve">за составление формы                        </t>
    </r>
    <r>
      <rPr>
        <u/>
        <sz val="12"/>
        <color theme="1"/>
        <rFont val="Times New Roman"/>
        <family val="1"/>
        <charset val="204"/>
      </rPr>
      <t>Директор МКУ СДК "Пилигрим"</t>
    </r>
    <r>
      <rPr>
        <sz val="12"/>
        <color theme="1"/>
        <rFont val="Times New Roman"/>
        <family val="1"/>
        <charset val="204"/>
      </rPr>
      <t xml:space="preserve">      ______________             Н.М. Лапикова</t>
    </r>
  </si>
  <si>
    <r>
      <t xml:space="preserve">за составление формы                         </t>
    </r>
    <r>
      <rPr>
        <u/>
        <sz val="12"/>
        <color theme="1"/>
        <rFont val="Times New Roman"/>
        <family val="1"/>
        <charset val="204"/>
      </rPr>
      <t>главный специалист</t>
    </r>
    <r>
      <rPr>
        <sz val="12"/>
        <color theme="1"/>
        <rFont val="Times New Roman"/>
        <family val="1"/>
        <charset val="204"/>
      </rPr>
      <t xml:space="preserve">      ______________             Хамидуллина Р.И.</t>
    </r>
  </si>
  <si>
    <t>исполнитель: директор МКУ ХЭС Чалапко Л.А.</t>
  </si>
  <si>
    <t>Развитие и обеспечение деятельности органов местного самоуправления в информационной сфере</t>
  </si>
  <si>
    <t>на 31 марта 2020 г.</t>
  </si>
  <si>
    <t>с 01 января 2020 года по 31 марта 2020 года</t>
  </si>
  <si>
    <t>с 01 января 2020 по 31 марта 2020 года</t>
  </si>
  <si>
    <t>Остатки средств предыдущих периодов (на 01.01.2020)</t>
  </si>
  <si>
    <t>Остатки средств предыдущих периодов на 31.12.2020</t>
  </si>
  <si>
    <t>Совершенствование муниципального управления сельского поселения Светлый на 2016-2022 годы</t>
  </si>
  <si>
    <t>Благоустройство территории сельского поселения Светлый на 2016-2022 годы</t>
  </si>
  <si>
    <t xml:space="preserve">Управление муниципальным имуществом в сельском поселении Светлый на 2016 – 2022 годы
</t>
  </si>
  <si>
    <t xml:space="preserve">Развитие жилищно-коммунального комплекса и повышение энергетической эффективности в сельском поселении Светлый в 2016-2022 годах
</t>
  </si>
  <si>
    <t>Защита населения и территорий от чрезвычайных ситуаций, обеспечение пожарной безопасности в сельском поселении Светлый на 2016-2022 годы</t>
  </si>
  <si>
    <t>Обеспечение прав и законных интересов населения сельского поселения Светлый в отдельных сферах жизнедеятельности в 2016-2022 годы</t>
  </si>
  <si>
    <t>Развитие и содержание дорожно-транспортной системы на территории сельского поселения Светлый на 2017-2022 годы</t>
  </si>
  <si>
    <t xml:space="preserve">Развитие  спорта, культуры и библиотечного дела в сельском поселении Светлый на 2019-2022 годы 
</t>
  </si>
  <si>
    <t>Управление муниципальным имуществом в сельском поселении Светлый на 2016 – 2022 годы</t>
  </si>
  <si>
    <t>Обеспечение экологической безопасности сельского поселения Светлый на 2016-2022 годы</t>
  </si>
  <si>
    <t>Развитие жилищно-коммунального комплекса и повышение энергетической эффективности в сельском поселении Светлый в 2016-2022 годах</t>
  </si>
  <si>
    <t>Работы по организации деятельности по обращению с твердыми коммунальными отходами</t>
  </si>
  <si>
    <t>Ответственный исполнитель: Шагимухаметова Л.С.</t>
  </si>
  <si>
    <r>
      <t xml:space="preserve">за составление формы                         </t>
    </r>
    <r>
      <rPr>
        <u/>
        <sz val="12"/>
        <color theme="1"/>
        <rFont val="Times New Roman"/>
        <family val="1"/>
        <charset val="204"/>
      </rPr>
      <t>главный специалист</t>
    </r>
    <r>
      <rPr>
        <sz val="12"/>
        <color theme="1"/>
        <rFont val="Times New Roman"/>
        <family val="1"/>
        <charset val="204"/>
      </rPr>
      <t xml:space="preserve">      ______________             Шагимухаметова Л.С.</t>
    </r>
  </si>
  <si>
    <t>Обеспечение прав и законных интересов населения сельского поселения Светлый в отдельных сферах жизнедеятельности в 2014-2022 годах</t>
  </si>
  <si>
    <r>
      <t xml:space="preserve">за составление формы                       </t>
    </r>
    <r>
      <rPr>
        <u/>
        <sz val="12"/>
        <color theme="1"/>
        <rFont val="Times New Roman"/>
        <family val="1"/>
        <charset val="204"/>
      </rPr>
      <t>Гл. специалист</t>
    </r>
    <r>
      <rPr>
        <sz val="12"/>
        <color theme="1"/>
        <rFont val="Times New Roman"/>
        <family val="1"/>
        <charset val="204"/>
      </rPr>
      <t xml:space="preserve">      ______________            Шагимухаметова Л.С.</t>
    </r>
  </si>
  <si>
    <t xml:space="preserve">                                                                           (должность)                  (подпись)                               (Ф.И.О.)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</si>
</sst>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000_р_._-;\-* #,##0.00000_р_._-;_-* &quot;-&quot;??_р_._-;_-@_-"/>
    <numFmt numFmtId="166" formatCode="_-* #,##0.000_р_._-;\-* #,##0.000_р_._-;_-* &quot;-&quot;??_р_._-;_-@_-"/>
    <numFmt numFmtId="167" formatCode="0.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2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4" fontId="2" fillId="0" borderId="1" xfId="1" applyFont="1" applyBorder="1" applyAlignment="1">
      <alignment vertical="center" wrapText="1"/>
    </xf>
    <xf numFmtId="164" fontId="2" fillId="0" borderId="1" xfId="1" applyFont="1" applyBorder="1" applyAlignment="1"/>
    <xf numFmtId="164" fontId="5" fillId="0" borderId="1" xfId="1" applyFont="1" applyBorder="1" applyAlignment="1">
      <alignment vertical="center" wrapText="1"/>
    </xf>
    <xf numFmtId="164" fontId="5" fillId="0" borderId="1" xfId="1" applyFont="1" applyBorder="1" applyAlignment="1"/>
    <xf numFmtId="164" fontId="2" fillId="0" borderId="1" xfId="1" applyFont="1" applyBorder="1" applyAlignment="1">
      <alignment horizontal="right"/>
    </xf>
    <xf numFmtId="0" fontId="2" fillId="0" borderId="0" xfId="0" applyFont="1" applyAlignment="1"/>
    <xf numFmtId="0" fontId="2" fillId="0" borderId="1" xfId="0" applyFont="1" applyFill="1" applyBorder="1" applyAlignment="1">
      <alignment horizontal="center" wrapText="1"/>
    </xf>
    <xf numFmtId="164" fontId="2" fillId="0" borderId="1" xfId="1" applyFont="1" applyBorder="1" applyAlignment="1">
      <alignment wrapText="1"/>
    </xf>
    <xf numFmtId="164" fontId="5" fillId="0" borderId="1" xfId="1" applyFont="1" applyBorder="1" applyAlignment="1">
      <alignment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vertical="center" wrapText="1"/>
    </xf>
    <xf numFmtId="0" fontId="2" fillId="3" borderId="20" xfId="0" applyFont="1" applyFill="1" applyBorder="1" applyAlignment="1">
      <alignment horizontal="justify" vertical="center" wrapText="1"/>
    </xf>
    <xf numFmtId="0" fontId="5" fillId="0" borderId="18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center" vertical="center" wrapText="1"/>
    </xf>
    <xf numFmtId="164" fontId="5" fillId="0" borderId="0" xfId="1" applyFont="1" applyBorder="1" applyAlignment="1">
      <alignment vertical="center" wrapText="1"/>
    </xf>
    <xf numFmtId="14" fontId="4" fillId="0" borderId="0" xfId="0" applyNumberFormat="1" applyFont="1" applyAlignment="1">
      <alignment vertical="center"/>
    </xf>
    <xf numFmtId="2" fontId="5" fillId="3" borderId="2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2" fontId="2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10" fillId="0" borderId="14" xfId="0" applyFont="1" applyBorder="1"/>
    <xf numFmtId="0" fontId="0" fillId="0" borderId="17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0" fillId="0" borderId="0" xfId="0" applyNumberFormat="1" applyAlignment="1">
      <alignment horizontal="left"/>
    </xf>
    <xf numFmtId="2" fontId="2" fillId="4" borderId="18" xfId="0" applyNumberFormat="1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vertical="center" wrapText="1"/>
    </xf>
    <xf numFmtId="164" fontId="2" fillId="0" borderId="1" xfId="1" applyFont="1" applyFill="1" applyBorder="1" applyAlignment="1"/>
    <xf numFmtId="164" fontId="5" fillId="0" borderId="1" xfId="1" applyFont="1" applyFill="1" applyBorder="1" applyAlignment="1">
      <alignment vertical="center" wrapText="1"/>
    </xf>
    <xf numFmtId="164" fontId="5" fillId="0" borderId="0" xfId="1" applyFont="1" applyFill="1" applyBorder="1" applyAlignment="1">
      <alignment vertical="center" wrapText="1"/>
    </xf>
    <xf numFmtId="0" fontId="2" fillId="0" borderId="0" xfId="0" applyFont="1" applyAlignment="1">
      <alignment horizontal="right"/>
    </xf>
    <xf numFmtId="14" fontId="4" fillId="0" borderId="0" xfId="0" applyNumberFormat="1" applyFont="1" applyAlignment="1">
      <alignment horizontal="left"/>
    </xf>
    <xf numFmtId="14" fontId="4" fillId="0" borderId="0" xfId="0" applyNumberFormat="1" applyFont="1"/>
    <xf numFmtId="164" fontId="5" fillId="2" borderId="1" xfId="1" applyFont="1" applyFill="1" applyBorder="1" applyAlignment="1">
      <alignment vertical="center" wrapText="1"/>
    </xf>
    <xf numFmtId="2" fontId="5" fillId="3" borderId="23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vertical="center" wrapText="1"/>
    </xf>
    <xf numFmtId="43" fontId="4" fillId="0" borderId="0" xfId="0" applyNumberFormat="1" applyFont="1"/>
    <xf numFmtId="0" fontId="2" fillId="0" borderId="18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justify" vertical="center" wrapText="1"/>
    </xf>
    <xf numFmtId="2" fontId="2" fillId="4" borderId="20" xfId="0" applyNumberFormat="1" applyFont="1" applyFill="1" applyBorder="1" applyAlignment="1">
      <alignment horizontal="center" vertical="center" wrapText="1"/>
    </xf>
    <xf numFmtId="2" fontId="2" fillId="4" borderId="22" xfId="0" applyNumberFormat="1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justify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justify" vertical="center" wrapText="1"/>
    </xf>
    <xf numFmtId="2" fontId="2" fillId="0" borderId="20" xfId="0" applyNumberFormat="1" applyFont="1" applyFill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/>
    </xf>
    <xf numFmtId="0" fontId="0" fillId="0" borderId="0" xfId="0" applyFill="1"/>
    <xf numFmtId="166" fontId="2" fillId="0" borderId="1" xfId="1" applyNumberFormat="1" applyFont="1" applyFill="1" applyBorder="1" applyAlignment="1">
      <alignment vertical="center" wrapText="1"/>
    </xf>
    <xf numFmtId="166" fontId="5" fillId="0" borderId="1" xfId="1" applyNumberFormat="1" applyFont="1" applyFill="1" applyBorder="1" applyAlignment="1">
      <alignment vertical="center" wrapText="1"/>
    </xf>
    <xf numFmtId="167" fontId="2" fillId="0" borderId="22" xfId="0" applyNumberFormat="1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center" vertical="center" wrapText="1"/>
    </xf>
    <xf numFmtId="2" fontId="2" fillId="0" borderId="5" xfId="1" applyNumberFormat="1" applyFont="1" applyFill="1" applyBorder="1" applyAlignment="1">
      <alignment horizontal="center" vertical="center" wrapText="1"/>
    </xf>
    <xf numFmtId="2" fontId="2" fillId="0" borderId="24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4" borderId="16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4" fillId="0" borderId="14" xfId="0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37"/>
  <sheetViews>
    <sheetView topLeftCell="A4" workbookViewId="0">
      <selection activeCell="G19" sqref="G19"/>
    </sheetView>
  </sheetViews>
  <sheetFormatPr defaultRowHeight="15" x14ac:dyDescent="0.25"/>
  <cols>
    <col min="1" max="1" width="9.140625" style="35"/>
    <col min="2" max="2" width="53.85546875" style="35" customWidth="1"/>
    <col min="3" max="3" width="20.140625" style="35" customWidth="1"/>
    <col min="4" max="4" width="17.5703125" style="35" customWidth="1"/>
    <col min="5" max="5" width="20.140625" style="4" customWidth="1"/>
    <col min="6" max="16384" width="9.140625" style="35"/>
  </cols>
  <sheetData>
    <row r="3" spans="1:5" x14ac:dyDescent="0.25">
      <c r="B3" s="74" t="s">
        <v>16</v>
      </c>
      <c r="C3" s="74"/>
      <c r="D3" s="74"/>
      <c r="E3" s="74"/>
    </row>
    <row r="4" spans="1:5" x14ac:dyDescent="0.25">
      <c r="B4" s="73" t="s">
        <v>17</v>
      </c>
      <c r="C4" s="73"/>
      <c r="D4" s="73"/>
      <c r="E4" s="73"/>
    </row>
    <row r="5" spans="1:5" x14ac:dyDescent="0.25">
      <c r="B5" s="73" t="s">
        <v>101</v>
      </c>
      <c r="C5" s="73"/>
      <c r="D5" s="73"/>
      <c r="E5" s="73"/>
    </row>
    <row r="6" spans="1:5" x14ac:dyDescent="0.25">
      <c r="B6" s="83" t="s">
        <v>105</v>
      </c>
      <c r="C6" s="83"/>
      <c r="D6" s="83"/>
      <c r="E6" s="83"/>
    </row>
    <row r="7" spans="1:5" x14ac:dyDescent="0.25">
      <c r="B7" s="73" t="s">
        <v>86</v>
      </c>
      <c r="C7" s="73"/>
      <c r="D7" s="73"/>
      <c r="E7" s="73"/>
    </row>
    <row r="8" spans="1:5" x14ac:dyDescent="0.25">
      <c r="B8" s="34"/>
      <c r="C8" s="34"/>
      <c r="D8" s="34"/>
      <c r="E8" s="3"/>
    </row>
    <row r="9" spans="1:5" x14ac:dyDescent="0.25">
      <c r="E9" s="45" t="s">
        <v>15</v>
      </c>
    </row>
    <row r="10" spans="1:5" ht="42.75" customHeight="1" x14ac:dyDescent="0.25">
      <c r="A10" s="33" t="s">
        <v>0</v>
      </c>
      <c r="B10" s="33" t="s">
        <v>1</v>
      </c>
      <c r="C10" s="33" t="s">
        <v>2</v>
      </c>
      <c r="D10" s="33" t="s">
        <v>13</v>
      </c>
      <c r="E10" s="1" t="s">
        <v>14</v>
      </c>
    </row>
    <row r="11" spans="1:5" x14ac:dyDescent="0.25">
      <c r="A11" s="33">
        <v>1</v>
      </c>
      <c r="B11" s="33">
        <v>2</v>
      </c>
      <c r="C11" s="33">
        <v>3</v>
      </c>
      <c r="D11" s="33">
        <v>4</v>
      </c>
      <c r="E11" s="5">
        <v>5</v>
      </c>
    </row>
    <row r="12" spans="1:5" ht="38.25" customHeight="1" x14ac:dyDescent="0.25">
      <c r="A12" s="84" t="s">
        <v>18</v>
      </c>
      <c r="B12" s="85" t="s">
        <v>3</v>
      </c>
      <c r="C12" s="33" t="s">
        <v>4</v>
      </c>
      <c r="D12" s="8">
        <v>0</v>
      </c>
      <c r="E12" s="8">
        <v>0</v>
      </c>
    </row>
    <row r="13" spans="1:5" x14ac:dyDescent="0.25">
      <c r="A13" s="84"/>
      <c r="B13" s="86"/>
      <c r="C13" s="33" t="s">
        <v>5</v>
      </c>
      <c r="D13" s="8">
        <v>0</v>
      </c>
      <c r="E13" s="8">
        <v>0</v>
      </c>
    </row>
    <row r="14" spans="1:5" x14ac:dyDescent="0.25">
      <c r="A14" s="84"/>
      <c r="B14" s="86"/>
      <c r="C14" s="33" t="s">
        <v>6</v>
      </c>
      <c r="D14" s="41">
        <v>17008.3</v>
      </c>
      <c r="E14" s="42">
        <v>5691.223</v>
      </c>
    </row>
    <row r="15" spans="1:5" ht="25.5" x14ac:dyDescent="0.25">
      <c r="A15" s="84"/>
      <c r="B15" s="87"/>
      <c r="C15" s="33" t="s">
        <v>7</v>
      </c>
      <c r="D15" s="41">
        <v>0</v>
      </c>
      <c r="E15" s="41">
        <v>0</v>
      </c>
    </row>
    <row r="16" spans="1:5" x14ac:dyDescent="0.25">
      <c r="A16" s="88" t="s">
        <v>10</v>
      </c>
      <c r="B16" s="89"/>
      <c r="C16" s="33"/>
      <c r="D16" s="41">
        <f>D14</f>
        <v>17008.3</v>
      </c>
      <c r="E16" s="41">
        <f>E14</f>
        <v>5691.223</v>
      </c>
    </row>
    <row r="17" spans="1:5" ht="25.5" x14ac:dyDescent="0.25">
      <c r="A17" s="84" t="s">
        <v>19</v>
      </c>
      <c r="B17" s="85" t="s">
        <v>8</v>
      </c>
      <c r="C17" s="33" t="s">
        <v>4</v>
      </c>
      <c r="D17" s="41">
        <v>0</v>
      </c>
      <c r="E17" s="41">
        <v>0</v>
      </c>
    </row>
    <row r="18" spans="1:5" x14ac:dyDescent="0.25">
      <c r="A18" s="84"/>
      <c r="B18" s="86"/>
      <c r="C18" s="33" t="s">
        <v>5</v>
      </c>
      <c r="D18" s="41">
        <v>0</v>
      </c>
      <c r="E18" s="41">
        <v>0</v>
      </c>
    </row>
    <row r="19" spans="1:5" x14ac:dyDescent="0.25">
      <c r="A19" s="84"/>
      <c r="B19" s="86"/>
      <c r="C19" s="33" t="s">
        <v>6</v>
      </c>
      <c r="D19" s="41">
        <v>15.1</v>
      </c>
      <c r="E19" s="42">
        <v>10.94</v>
      </c>
    </row>
    <row r="20" spans="1:5" ht="25.5" x14ac:dyDescent="0.25">
      <c r="A20" s="84"/>
      <c r="B20" s="87"/>
      <c r="C20" s="33" t="s">
        <v>7</v>
      </c>
      <c r="D20" s="41">
        <v>0</v>
      </c>
      <c r="E20" s="41">
        <v>0</v>
      </c>
    </row>
    <row r="21" spans="1:5" x14ac:dyDescent="0.25">
      <c r="A21" s="88" t="s">
        <v>11</v>
      </c>
      <c r="B21" s="89"/>
      <c r="C21" s="33"/>
      <c r="D21" s="41">
        <f>SUM(D17:D20)</f>
        <v>15.1</v>
      </c>
      <c r="E21" s="41">
        <f>SUM(E17:E20)</f>
        <v>10.94</v>
      </c>
    </row>
    <row r="22" spans="1:5" ht="25.5" x14ac:dyDescent="0.25">
      <c r="A22" s="84">
        <v>3</v>
      </c>
      <c r="B22" s="85" t="s">
        <v>99</v>
      </c>
      <c r="C22" s="37" t="s">
        <v>4</v>
      </c>
      <c r="D22" s="41">
        <v>0</v>
      </c>
      <c r="E22" s="41">
        <v>0</v>
      </c>
    </row>
    <row r="23" spans="1:5" x14ac:dyDescent="0.25">
      <c r="A23" s="84"/>
      <c r="B23" s="86"/>
      <c r="C23" s="37" t="s">
        <v>5</v>
      </c>
      <c r="D23" s="41">
        <v>0</v>
      </c>
      <c r="E23" s="41">
        <v>0</v>
      </c>
    </row>
    <row r="24" spans="1:5" x14ac:dyDescent="0.25">
      <c r="A24" s="84"/>
      <c r="B24" s="86"/>
      <c r="C24" s="37" t="s">
        <v>6</v>
      </c>
      <c r="D24" s="41">
        <v>452.7</v>
      </c>
      <c r="E24" s="42">
        <v>185.434</v>
      </c>
    </row>
    <row r="25" spans="1:5" ht="25.5" x14ac:dyDescent="0.25">
      <c r="A25" s="84"/>
      <c r="B25" s="87"/>
      <c r="C25" s="37" t="s">
        <v>7</v>
      </c>
      <c r="D25" s="41">
        <v>0</v>
      </c>
      <c r="E25" s="41">
        <v>0</v>
      </c>
    </row>
    <row r="26" spans="1:5" x14ac:dyDescent="0.25">
      <c r="A26" s="88" t="s">
        <v>24</v>
      </c>
      <c r="B26" s="89"/>
      <c r="C26" s="37"/>
      <c r="D26" s="41">
        <f>SUM(D22:D25)</f>
        <v>452.7</v>
      </c>
      <c r="E26" s="41">
        <f>SUM(E22:E25)</f>
        <v>185.434</v>
      </c>
    </row>
    <row r="27" spans="1:5" ht="25.5" customHeight="1" x14ac:dyDescent="0.25">
      <c r="A27" s="75" t="s">
        <v>12</v>
      </c>
      <c r="B27" s="76"/>
      <c r="C27" s="2" t="s">
        <v>4</v>
      </c>
      <c r="D27" s="43">
        <f t="shared" ref="D27:E30" si="0">D12+D17</f>
        <v>0</v>
      </c>
      <c r="E27" s="43">
        <f t="shared" si="0"/>
        <v>0</v>
      </c>
    </row>
    <row r="28" spans="1:5" x14ac:dyDescent="0.25">
      <c r="A28" s="77"/>
      <c r="B28" s="78"/>
      <c r="C28" s="2" t="s">
        <v>5</v>
      </c>
      <c r="D28" s="43">
        <f t="shared" si="0"/>
        <v>0</v>
      </c>
      <c r="E28" s="43">
        <f t="shared" si="0"/>
        <v>0</v>
      </c>
    </row>
    <row r="29" spans="1:5" x14ac:dyDescent="0.25">
      <c r="A29" s="77"/>
      <c r="B29" s="78"/>
      <c r="C29" s="2" t="s">
        <v>6</v>
      </c>
      <c r="D29" s="10">
        <f>D14+D19+D26</f>
        <v>17476.099999999999</v>
      </c>
      <c r="E29" s="10">
        <f>E14+E19+E26</f>
        <v>5887.5969999999998</v>
      </c>
    </row>
    <row r="30" spans="1:5" ht="25.5" x14ac:dyDescent="0.25">
      <c r="A30" s="79"/>
      <c r="B30" s="80"/>
      <c r="C30" s="2" t="s">
        <v>7</v>
      </c>
      <c r="D30" s="10">
        <f t="shared" si="0"/>
        <v>0</v>
      </c>
      <c r="E30" s="10">
        <f t="shared" si="0"/>
        <v>0</v>
      </c>
    </row>
    <row r="31" spans="1:5" ht="15" customHeight="1" x14ac:dyDescent="0.25">
      <c r="A31" s="81" t="s">
        <v>9</v>
      </c>
      <c r="B31" s="82"/>
      <c r="C31" s="2"/>
      <c r="D31" s="10">
        <f>D29</f>
        <v>17476.099999999999</v>
      </c>
      <c r="E31" s="10">
        <f>E29</f>
        <v>5887.5969999999998</v>
      </c>
    </row>
    <row r="34" spans="1:4" ht="15.75" x14ac:dyDescent="0.25">
      <c r="A34" s="6" t="s">
        <v>20</v>
      </c>
    </row>
    <row r="35" spans="1:4" ht="15.75" x14ac:dyDescent="0.25">
      <c r="A35" s="6" t="s">
        <v>79</v>
      </c>
      <c r="D35" s="131" t="s">
        <v>87</v>
      </c>
    </row>
    <row r="36" spans="1:4" x14ac:dyDescent="0.25">
      <c r="A36" s="7" t="s">
        <v>121</v>
      </c>
    </row>
    <row r="37" spans="1:4" x14ac:dyDescent="0.25">
      <c r="A37" s="7"/>
    </row>
  </sheetData>
  <mergeCells count="16">
    <mergeCell ref="B5:E5"/>
    <mergeCell ref="B3:E3"/>
    <mergeCell ref="B4:E4"/>
    <mergeCell ref="A27:B30"/>
    <mergeCell ref="A31:B31"/>
    <mergeCell ref="B6:E6"/>
    <mergeCell ref="B7:E7"/>
    <mergeCell ref="A12:A15"/>
    <mergeCell ref="B12:B15"/>
    <mergeCell ref="B17:B20"/>
    <mergeCell ref="A16:B16"/>
    <mergeCell ref="A21:B21"/>
    <mergeCell ref="A17:A20"/>
    <mergeCell ref="A22:A25"/>
    <mergeCell ref="B22:B25"/>
    <mergeCell ref="A26:B26"/>
  </mergeCells>
  <pageMargins left="0" right="0" top="0" bottom="0" header="0" footer="0"/>
  <pageSetup paperSize="9" scale="8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68"/>
  <sheetViews>
    <sheetView tabSelected="1" workbookViewId="0">
      <selection activeCell="N28" sqref="N28"/>
    </sheetView>
  </sheetViews>
  <sheetFormatPr defaultRowHeight="15" x14ac:dyDescent="0.25"/>
  <cols>
    <col min="2" max="2" width="53.42578125" customWidth="1"/>
    <col min="3" max="3" width="21.140625" customWidth="1"/>
    <col min="4" max="4" width="22.42578125" customWidth="1"/>
    <col min="5" max="5" width="19.85546875" customWidth="1"/>
    <col min="6" max="6" width="13.42578125" customWidth="1"/>
    <col min="7" max="7" width="16.5703125" customWidth="1"/>
  </cols>
  <sheetData>
    <row r="1" spans="1:7" ht="15.75" x14ac:dyDescent="0.25">
      <c r="A1" s="121" t="s">
        <v>76</v>
      </c>
      <c r="B1" s="121"/>
      <c r="C1" s="121"/>
      <c r="D1" s="121"/>
      <c r="E1" s="121"/>
      <c r="F1" s="121"/>
      <c r="G1" s="121"/>
    </row>
    <row r="2" spans="1:7" ht="15.75" x14ac:dyDescent="0.25">
      <c r="A2" s="121" t="s">
        <v>77</v>
      </c>
      <c r="B2" s="121"/>
      <c r="C2" s="121"/>
      <c r="D2" s="121"/>
      <c r="E2" s="121"/>
      <c r="F2" s="121"/>
      <c r="G2" s="121"/>
    </row>
    <row r="3" spans="1:7" ht="15.75" customHeight="1" thickBot="1" x14ac:dyDescent="0.3">
      <c r="A3" s="120" t="s">
        <v>102</v>
      </c>
      <c r="B3" s="120"/>
      <c r="C3" s="120"/>
      <c r="D3" s="120"/>
      <c r="E3" s="120"/>
      <c r="F3" s="120"/>
      <c r="G3" s="120"/>
    </row>
    <row r="4" spans="1:7" ht="38.25" customHeight="1" thickBot="1" x14ac:dyDescent="0.3">
      <c r="A4" s="125"/>
      <c r="B4" s="117" t="s">
        <v>74</v>
      </c>
      <c r="C4" s="117" t="s">
        <v>2</v>
      </c>
      <c r="D4" s="117" t="s">
        <v>103</v>
      </c>
      <c r="E4" s="117" t="s">
        <v>104</v>
      </c>
      <c r="F4" s="128" t="s">
        <v>100</v>
      </c>
      <c r="G4" s="129"/>
    </row>
    <row r="5" spans="1:7" ht="26.25" thickBot="1" x14ac:dyDescent="0.3">
      <c r="A5" s="126"/>
      <c r="B5" s="119"/>
      <c r="C5" s="119"/>
      <c r="D5" s="119"/>
      <c r="E5" s="119"/>
      <c r="F5" s="58" t="s">
        <v>69</v>
      </c>
      <c r="G5" s="59" t="s">
        <v>70</v>
      </c>
    </row>
    <row r="6" spans="1:7" s="66" customFormat="1" ht="15.75" thickBot="1" x14ac:dyDescent="0.3">
      <c r="A6" s="65">
        <v>1</v>
      </c>
      <c r="B6" s="53">
        <v>2</v>
      </c>
      <c r="C6" s="64">
        <v>3</v>
      </c>
      <c r="D6" s="64">
        <v>4</v>
      </c>
      <c r="E6" s="64">
        <v>5</v>
      </c>
      <c r="F6" s="58">
        <v>6</v>
      </c>
      <c r="G6" s="53">
        <v>7</v>
      </c>
    </row>
    <row r="7" spans="1:7" ht="18" hidden="1" customHeight="1" thickBot="1" x14ac:dyDescent="0.3">
      <c r="A7" s="122">
        <v>1</v>
      </c>
      <c r="B7" s="117" t="s">
        <v>105</v>
      </c>
      <c r="C7" s="60" t="s">
        <v>71</v>
      </c>
      <c r="D7" s="61">
        <v>0</v>
      </c>
      <c r="E7" s="61">
        <v>0</v>
      </c>
      <c r="F7" s="56">
        <v>0</v>
      </c>
      <c r="G7" s="40">
        <v>0</v>
      </c>
    </row>
    <row r="8" spans="1:7" ht="15.75" thickBot="1" x14ac:dyDescent="0.3">
      <c r="A8" s="123"/>
      <c r="B8" s="118"/>
      <c r="C8" s="60" t="s">
        <v>72</v>
      </c>
      <c r="D8" s="61">
        <v>0</v>
      </c>
      <c r="E8" s="61">
        <v>0</v>
      </c>
      <c r="F8" s="62">
        <v>0</v>
      </c>
      <c r="G8" s="63">
        <v>0</v>
      </c>
    </row>
    <row r="9" spans="1:7" ht="15.75" thickBot="1" x14ac:dyDescent="0.3">
      <c r="A9" s="123"/>
      <c r="B9" s="118"/>
      <c r="C9" s="60" t="s">
        <v>5</v>
      </c>
      <c r="D9" s="61">
        <v>0</v>
      </c>
      <c r="E9" s="61">
        <v>0</v>
      </c>
      <c r="F9" s="62">
        <v>0</v>
      </c>
      <c r="G9" s="63">
        <v>0</v>
      </c>
    </row>
    <row r="10" spans="1:7" ht="26.25" hidden="1" customHeight="1" thickBot="1" x14ac:dyDescent="0.3">
      <c r="A10" s="123"/>
      <c r="B10" s="118"/>
      <c r="C10" s="60" t="s">
        <v>7</v>
      </c>
      <c r="D10" s="61">
        <v>0</v>
      </c>
      <c r="E10" s="61"/>
      <c r="F10" s="62"/>
      <c r="G10" s="63"/>
    </row>
    <row r="11" spans="1:7" ht="26.25" thickBot="1" x14ac:dyDescent="0.3">
      <c r="A11" s="123"/>
      <c r="B11" s="118"/>
      <c r="C11" s="60" t="s">
        <v>75</v>
      </c>
      <c r="D11" s="61">
        <v>0</v>
      </c>
      <c r="E11" s="61">
        <v>0</v>
      </c>
      <c r="F11" s="62">
        <f>СМУ!D31</f>
        <v>17476.099999999999</v>
      </c>
      <c r="G11" s="63">
        <f>СМУ!E31</f>
        <v>5887.5969999999998</v>
      </c>
    </row>
    <row r="12" spans="1:7" ht="17.25" customHeight="1" thickBot="1" x14ac:dyDescent="0.3">
      <c r="A12" s="124"/>
      <c r="B12" s="119"/>
      <c r="C12" s="64"/>
      <c r="D12" s="61">
        <f>SUM(D7:D11)</f>
        <v>0</v>
      </c>
      <c r="E12" s="61">
        <f>SUM(E7:E11)</f>
        <v>0</v>
      </c>
      <c r="F12" s="62">
        <f>SUM(F7:F11)</f>
        <v>17476.099999999999</v>
      </c>
      <c r="G12" s="63">
        <f>SUM(G7:G11)</f>
        <v>5887.5969999999998</v>
      </c>
    </row>
    <row r="13" spans="1:7" ht="15.75" hidden="1" thickBot="1" x14ac:dyDescent="0.3">
      <c r="A13" s="122">
        <v>2</v>
      </c>
      <c r="B13" s="127" t="s">
        <v>78</v>
      </c>
      <c r="C13" s="54" t="s">
        <v>71</v>
      </c>
      <c r="D13" s="55">
        <v>0</v>
      </c>
      <c r="E13" s="55">
        <v>0</v>
      </c>
      <c r="F13" s="56">
        <v>0</v>
      </c>
      <c r="G13" s="40">
        <v>0</v>
      </c>
    </row>
    <row r="14" spans="1:7" ht="26.25" hidden="1" thickBot="1" x14ac:dyDescent="0.3">
      <c r="A14" s="123"/>
      <c r="B14" s="130"/>
      <c r="C14" s="54" t="s">
        <v>7</v>
      </c>
      <c r="D14" s="55">
        <v>0</v>
      </c>
      <c r="E14" s="55">
        <v>0</v>
      </c>
      <c r="F14" s="56"/>
      <c r="G14" s="40"/>
    </row>
    <row r="15" spans="1:7" ht="15.75" hidden="1" customHeight="1" thickBot="1" x14ac:dyDescent="0.3">
      <c r="A15" s="122">
        <v>2</v>
      </c>
      <c r="B15" s="117" t="s">
        <v>114</v>
      </c>
      <c r="C15" s="54" t="s">
        <v>71</v>
      </c>
      <c r="D15" s="55">
        <v>0</v>
      </c>
      <c r="E15" s="55">
        <v>0</v>
      </c>
      <c r="F15" s="56">
        <v>0</v>
      </c>
      <c r="G15" s="40">
        <v>0</v>
      </c>
    </row>
    <row r="16" spans="1:7" ht="15.75" thickBot="1" x14ac:dyDescent="0.3">
      <c r="A16" s="123"/>
      <c r="B16" s="118"/>
      <c r="C16" s="60" t="s">
        <v>72</v>
      </c>
      <c r="D16" s="61">
        <v>0</v>
      </c>
      <c r="E16" s="61">
        <v>0</v>
      </c>
      <c r="F16" s="69">
        <f>'ЭКОЛ '!D16</f>
        <v>1.488</v>
      </c>
      <c r="G16" s="70">
        <f>'ЭКОЛ '!E16</f>
        <v>0</v>
      </c>
    </row>
    <row r="17" spans="1:7" ht="15.75" thickBot="1" x14ac:dyDescent="0.3">
      <c r="A17" s="123"/>
      <c r="B17" s="118"/>
      <c r="C17" s="60" t="s">
        <v>5</v>
      </c>
      <c r="D17" s="61">
        <v>0</v>
      </c>
      <c r="E17" s="61">
        <v>0</v>
      </c>
      <c r="F17" s="62">
        <v>0</v>
      </c>
      <c r="G17" s="63">
        <v>0</v>
      </c>
    </row>
    <row r="18" spans="1:7" ht="26.25" hidden="1" customHeight="1" thickBot="1" x14ac:dyDescent="0.3">
      <c r="A18" s="123"/>
      <c r="B18" s="118"/>
      <c r="C18" s="60" t="s">
        <v>7</v>
      </c>
      <c r="D18" s="61">
        <v>0</v>
      </c>
      <c r="E18" s="61">
        <v>0</v>
      </c>
      <c r="F18" s="62"/>
      <c r="G18" s="63"/>
    </row>
    <row r="19" spans="1:7" ht="26.25" thickBot="1" x14ac:dyDescent="0.3">
      <c r="A19" s="123"/>
      <c r="B19" s="118"/>
      <c r="C19" s="60" t="s">
        <v>75</v>
      </c>
      <c r="D19" s="61">
        <v>0</v>
      </c>
      <c r="E19" s="61">
        <v>0</v>
      </c>
      <c r="F19" s="62">
        <f>'ЭКОЛ '!D23</f>
        <v>296.512</v>
      </c>
      <c r="G19" s="63">
        <f>'ЭКОЛ '!E23</f>
        <v>89.4</v>
      </c>
    </row>
    <row r="20" spans="1:7" ht="15.75" thickBot="1" x14ac:dyDescent="0.3">
      <c r="A20" s="124"/>
      <c r="B20" s="119"/>
      <c r="C20" s="64"/>
      <c r="D20" s="61">
        <f>SUM(D15:D19)</f>
        <v>0</v>
      </c>
      <c r="E20" s="61">
        <f>SUM(E15:E19)</f>
        <v>0</v>
      </c>
      <c r="F20" s="62">
        <f>SUM(F15:F19)</f>
        <v>298</v>
      </c>
      <c r="G20" s="63">
        <f>'ЭКОЛ '!E23</f>
        <v>89.4</v>
      </c>
    </row>
    <row r="21" spans="1:7" ht="15.75" hidden="1" customHeight="1" thickBot="1" x14ac:dyDescent="0.3">
      <c r="A21" s="122">
        <v>3</v>
      </c>
      <c r="B21" s="117" t="s">
        <v>106</v>
      </c>
      <c r="C21" s="60" t="s">
        <v>71</v>
      </c>
      <c r="D21" s="61">
        <v>0</v>
      </c>
      <c r="E21" s="61">
        <v>0</v>
      </c>
      <c r="F21" s="56">
        <v>0</v>
      </c>
      <c r="G21" s="40">
        <v>0</v>
      </c>
    </row>
    <row r="22" spans="1:7" ht="15.75" thickBot="1" x14ac:dyDescent="0.3">
      <c r="A22" s="123"/>
      <c r="B22" s="118"/>
      <c r="C22" s="60" t="s">
        <v>72</v>
      </c>
      <c r="D22" s="61">
        <v>0</v>
      </c>
      <c r="E22" s="61">
        <v>0</v>
      </c>
      <c r="F22" s="62">
        <f>БЛАГ!D17</f>
        <v>15.7</v>
      </c>
      <c r="G22" s="63">
        <v>0</v>
      </c>
    </row>
    <row r="23" spans="1:7" ht="15.75" thickBot="1" x14ac:dyDescent="0.3">
      <c r="A23" s="123"/>
      <c r="B23" s="118"/>
      <c r="C23" s="60" t="s">
        <v>5</v>
      </c>
      <c r="D23" s="61">
        <v>0</v>
      </c>
      <c r="E23" s="61">
        <v>0</v>
      </c>
      <c r="F23" s="62">
        <v>0</v>
      </c>
      <c r="G23" s="63">
        <v>0</v>
      </c>
    </row>
    <row r="24" spans="1:7" ht="26.25" hidden="1" customHeight="1" thickBot="1" x14ac:dyDescent="0.3">
      <c r="A24" s="123"/>
      <c r="B24" s="118"/>
      <c r="C24" s="60" t="s">
        <v>7</v>
      </c>
      <c r="D24" s="61"/>
      <c r="E24" s="61"/>
      <c r="F24" s="62"/>
      <c r="G24" s="63"/>
    </row>
    <row r="25" spans="1:7" ht="26.25" thickBot="1" x14ac:dyDescent="0.3">
      <c r="A25" s="123"/>
      <c r="B25" s="118"/>
      <c r="C25" s="60" t="s">
        <v>75</v>
      </c>
      <c r="D25" s="61">
        <v>0</v>
      </c>
      <c r="E25" s="61">
        <v>0</v>
      </c>
      <c r="F25" s="62">
        <f>БЛАГ!D29</f>
        <v>544</v>
      </c>
      <c r="G25" s="63">
        <f>БЛАГ!E29</f>
        <v>303.21199999999999</v>
      </c>
    </row>
    <row r="26" spans="1:7" ht="15.75" thickBot="1" x14ac:dyDescent="0.3">
      <c r="A26" s="124"/>
      <c r="B26" s="119"/>
      <c r="C26" s="64"/>
      <c r="D26" s="61">
        <f>SUM(D21:D25)</f>
        <v>0</v>
      </c>
      <c r="E26" s="61">
        <f>SUM(E21:E25)</f>
        <v>0</v>
      </c>
      <c r="F26" s="62">
        <f>SUM(F21:F25)</f>
        <v>559.70000000000005</v>
      </c>
      <c r="G26" s="63">
        <f>SUM(G21:G25)</f>
        <v>303.21199999999999</v>
      </c>
    </row>
    <row r="27" spans="1:7" ht="15.75" hidden="1" customHeight="1" thickBot="1" x14ac:dyDescent="0.3">
      <c r="A27" s="122">
        <v>4</v>
      </c>
      <c r="B27" s="117" t="s">
        <v>113</v>
      </c>
      <c r="C27" s="60" t="s">
        <v>71</v>
      </c>
      <c r="D27" s="61">
        <v>0</v>
      </c>
      <c r="E27" s="61">
        <v>0</v>
      </c>
      <c r="F27" s="56">
        <v>0</v>
      </c>
      <c r="G27" s="40">
        <v>0</v>
      </c>
    </row>
    <row r="28" spans="1:7" ht="15.75" thickBot="1" x14ac:dyDescent="0.3">
      <c r="A28" s="123"/>
      <c r="B28" s="118"/>
      <c r="C28" s="60" t="s">
        <v>72</v>
      </c>
      <c r="D28" s="61">
        <v>0</v>
      </c>
      <c r="E28" s="61">
        <v>0</v>
      </c>
      <c r="F28" s="62">
        <v>0</v>
      </c>
      <c r="G28" s="63">
        <v>0</v>
      </c>
    </row>
    <row r="29" spans="1:7" ht="15.75" thickBot="1" x14ac:dyDescent="0.3">
      <c r="A29" s="123"/>
      <c r="B29" s="118"/>
      <c r="C29" s="60" t="s">
        <v>5</v>
      </c>
      <c r="D29" s="61">
        <v>0</v>
      </c>
      <c r="E29" s="61">
        <v>0</v>
      </c>
      <c r="F29" s="62">
        <v>0</v>
      </c>
      <c r="G29" s="63">
        <v>0</v>
      </c>
    </row>
    <row r="30" spans="1:7" ht="26.25" hidden="1" customHeight="1" thickBot="1" x14ac:dyDescent="0.3">
      <c r="A30" s="123"/>
      <c r="B30" s="118"/>
      <c r="C30" s="60" t="s">
        <v>7</v>
      </c>
      <c r="D30" s="61"/>
      <c r="E30" s="61"/>
      <c r="F30" s="56"/>
      <c r="G30" s="40"/>
    </row>
    <row r="31" spans="1:7" ht="26.25" thickBot="1" x14ac:dyDescent="0.3">
      <c r="A31" s="123"/>
      <c r="B31" s="118"/>
      <c r="C31" s="60" t="s">
        <v>75</v>
      </c>
      <c r="D31" s="61">
        <v>0</v>
      </c>
      <c r="E31" s="61">
        <v>0</v>
      </c>
      <c r="F31" s="71">
        <f>ИМУЩ!D36</f>
        <v>1660.8</v>
      </c>
      <c r="G31" s="72">
        <f>ИМУЩ!E36</f>
        <v>176.42000000000002</v>
      </c>
    </row>
    <row r="32" spans="1:7" ht="15.75" thickBot="1" x14ac:dyDescent="0.3">
      <c r="A32" s="124"/>
      <c r="B32" s="119"/>
      <c r="C32" s="64"/>
      <c r="D32" s="61">
        <f>SUM(D27:D31)</f>
        <v>0</v>
      </c>
      <c r="E32" s="61">
        <f>SUM(E27:E31)</f>
        <v>0</v>
      </c>
      <c r="F32" s="62">
        <f>SUM(F27:F31)</f>
        <v>1660.8</v>
      </c>
      <c r="G32" s="63">
        <f>SUM(G27:G31)</f>
        <v>176.42000000000002</v>
      </c>
    </row>
    <row r="33" spans="1:7" ht="21.75" hidden="1" customHeight="1" thickBot="1" x14ac:dyDescent="0.3">
      <c r="A33" s="122">
        <v>5</v>
      </c>
      <c r="B33" s="117" t="s">
        <v>115</v>
      </c>
      <c r="C33" s="60" t="s">
        <v>71</v>
      </c>
      <c r="D33" s="61">
        <v>0</v>
      </c>
      <c r="E33" s="61">
        <v>0</v>
      </c>
      <c r="F33" s="56">
        <v>0</v>
      </c>
      <c r="G33" s="40">
        <v>0</v>
      </c>
    </row>
    <row r="34" spans="1:7" ht="20.25" customHeight="1" thickBot="1" x14ac:dyDescent="0.3">
      <c r="A34" s="123"/>
      <c r="B34" s="118"/>
      <c r="C34" s="60" t="s">
        <v>72</v>
      </c>
      <c r="D34" s="61">
        <v>0</v>
      </c>
      <c r="E34" s="61">
        <v>0</v>
      </c>
      <c r="F34" s="62">
        <f>'РЖК '!D36</f>
        <v>5000</v>
      </c>
      <c r="G34" s="63">
        <f>'РЖК '!E36</f>
        <v>0</v>
      </c>
    </row>
    <row r="35" spans="1:7" ht="14.25" customHeight="1" thickBot="1" x14ac:dyDescent="0.3">
      <c r="A35" s="123"/>
      <c r="B35" s="118"/>
      <c r="C35" s="60" t="s">
        <v>5</v>
      </c>
      <c r="D35" s="61">
        <v>0</v>
      </c>
      <c r="E35" s="61">
        <v>0</v>
      </c>
      <c r="F35" s="62">
        <v>0</v>
      </c>
      <c r="G35" s="63">
        <v>0</v>
      </c>
    </row>
    <row r="36" spans="1:7" ht="36" hidden="1" customHeight="1" thickBot="1" x14ac:dyDescent="0.3">
      <c r="A36" s="123"/>
      <c r="B36" s="118"/>
      <c r="C36" s="60" t="s">
        <v>7</v>
      </c>
      <c r="D36" s="61"/>
      <c r="E36" s="61"/>
      <c r="F36" s="62"/>
      <c r="G36" s="63"/>
    </row>
    <row r="37" spans="1:7" ht="27" customHeight="1" thickBot="1" x14ac:dyDescent="0.3">
      <c r="A37" s="123"/>
      <c r="B37" s="118"/>
      <c r="C37" s="60" t="s">
        <v>75</v>
      </c>
      <c r="D37" s="61">
        <v>0</v>
      </c>
      <c r="E37" s="61">
        <v>0</v>
      </c>
      <c r="F37" s="62">
        <f>'РЖК '!D38</f>
        <v>1080.3</v>
      </c>
      <c r="G37" s="63">
        <f>'РЖК '!E38</f>
        <v>39.94</v>
      </c>
    </row>
    <row r="38" spans="1:7" ht="16.5" customHeight="1" thickBot="1" x14ac:dyDescent="0.3">
      <c r="A38" s="124"/>
      <c r="B38" s="119"/>
      <c r="C38" s="60"/>
      <c r="D38" s="61">
        <f>SUM(D33:D37)</f>
        <v>0</v>
      </c>
      <c r="E38" s="61">
        <f t="shared" ref="E38:G38" si="0">SUM(E33:E37)</f>
        <v>0</v>
      </c>
      <c r="F38" s="62">
        <f t="shared" si="0"/>
        <v>6080.3</v>
      </c>
      <c r="G38" s="63">
        <f t="shared" si="0"/>
        <v>39.94</v>
      </c>
    </row>
    <row r="39" spans="1:7" ht="15.75" hidden="1" customHeight="1" thickBot="1" x14ac:dyDescent="0.3">
      <c r="A39" s="122">
        <v>6</v>
      </c>
      <c r="B39" s="117" t="s">
        <v>112</v>
      </c>
      <c r="C39" s="54" t="s">
        <v>71</v>
      </c>
      <c r="D39" s="55">
        <v>0</v>
      </c>
      <c r="E39" s="55">
        <v>0</v>
      </c>
      <c r="F39" s="56">
        <v>0</v>
      </c>
      <c r="G39" s="40">
        <v>0</v>
      </c>
    </row>
    <row r="40" spans="1:7" ht="15.75" thickBot="1" x14ac:dyDescent="0.3">
      <c r="A40" s="123"/>
      <c r="B40" s="118"/>
      <c r="C40" s="60" t="s">
        <v>72</v>
      </c>
      <c r="D40" s="61">
        <v>0</v>
      </c>
      <c r="E40" s="61">
        <v>0</v>
      </c>
      <c r="F40" s="62">
        <f>'ФЗК '!D32</f>
        <v>11.4</v>
      </c>
      <c r="G40" s="63">
        <f>'ФЗК '!E32</f>
        <v>0</v>
      </c>
    </row>
    <row r="41" spans="1:7" ht="15" customHeight="1" thickBot="1" x14ac:dyDescent="0.3">
      <c r="A41" s="123"/>
      <c r="B41" s="118"/>
      <c r="C41" s="60" t="s">
        <v>5</v>
      </c>
      <c r="D41" s="61">
        <v>0</v>
      </c>
      <c r="E41" s="61">
        <v>0</v>
      </c>
      <c r="F41" s="62">
        <v>0</v>
      </c>
      <c r="G41" s="63">
        <v>0</v>
      </c>
    </row>
    <row r="42" spans="1:7" ht="26.25" hidden="1" customHeight="1" thickBot="1" x14ac:dyDescent="0.3">
      <c r="A42" s="123"/>
      <c r="B42" s="118"/>
      <c r="C42" s="60" t="s">
        <v>7</v>
      </c>
      <c r="D42" s="61"/>
      <c r="E42" s="61"/>
      <c r="F42" s="62"/>
      <c r="G42" s="63"/>
    </row>
    <row r="43" spans="1:7" ht="26.25" thickBot="1" x14ac:dyDescent="0.3">
      <c r="A43" s="123"/>
      <c r="B43" s="118"/>
      <c r="C43" s="60" t="s">
        <v>75</v>
      </c>
      <c r="D43" s="61">
        <v>0</v>
      </c>
      <c r="E43" s="61">
        <v>0</v>
      </c>
      <c r="F43" s="62">
        <f>'ФЗК '!D34</f>
        <v>8216.0033999999996</v>
      </c>
      <c r="G43" s="63">
        <f>'ФЗК '!E34</f>
        <v>1709.12</v>
      </c>
    </row>
    <row r="44" spans="1:7" ht="15.75" thickBot="1" x14ac:dyDescent="0.3">
      <c r="A44" s="124"/>
      <c r="B44" s="119"/>
      <c r="C44" s="60"/>
      <c r="D44" s="61">
        <f>SUM(D39:D43)</f>
        <v>0</v>
      </c>
      <c r="E44" s="61">
        <f t="shared" ref="E44" si="1">SUM(E39:E43)</f>
        <v>0</v>
      </c>
      <c r="F44" s="62">
        <f t="shared" ref="F44" si="2">SUM(F39:F43)</f>
        <v>8227.4033999999992</v>
      </c>
      <c r="G44" s="63">
        <f t="shared" ref="G44" si="3">SUM(G39:G43)</f>
        <v>1709.12</v>
      </c>
    </row>
    <row r="45" spans="1:7" ht="15.75" hidden="1" customHeight="1" thickBot="1" x14ac:dyDescent="0.3">
      <c r="A45" s="122">
        <v>7</v>
      </c>
      <c r="B45" s="117" t="s">
        <v>109</v>
      </c>
      <c r="C45" s="60" t="s">
        <v>71</v>
      </c>
      <c r="D45" s="61">
        <v>0</v>
      </c>
      <c r="E45" s="61">
        <v>0</v>
      </c>
      <c r="F45" s="62">
        <v>0</v>
      </c>
      <c r="G45" s="63">
        <v>0</v>
      </c>
    </row>
    <row r="46" spans="1:7" ht="15.75" thickBot="1" x14ac:dyDescent="0.3">
      <c r="A46" s="123"/>
      <c r="B46" s="118"/>
      <c r="C46" s="60" t="s">
        <v>72</v>
      </c>
      <c r="D46" s="61">
        <v>0</v>
      </c>
      <c r="E46" s="61">
        <v>0</v>
      </c>
      <c r="F46" s="62">
        <v>0</v>
      </c>
      <c r="G46" s="63">
        <v>0</v>
      </c>
    </row>
    <row r="47" spans="1:7" ht="15.75" thickBot="1" x14ac:dyDescent="0.3">
      <c r="A47" s="123"/>
      <c r="B47" s="118"/>
      <c r="C47" s="60" t="s">
        <v>5</v>
      </c>
      <c r="D47" s="61">
        <v>0</v>
      </c>
      <c r="E47" s="61">
        <v>0</v>
      </c>
      <c r="F47" s="62">
        <v>0</v>
      </c>
      <c r="G47" s="63">
        <v>0</v>
      </c>
    </row>
    <row r="48" spans="1:7" ht="26.25" hidden="1" customHeight="1" thickBot="1" x14ac:dyDescent="0.3">
      <c r="A48" s="123"/>
      <c r="B48" s="118"/>
      <c r="C48" s="60" t="s">
        <v>7</v>
      </c>
      <c r="D48" s="61"/>
      <c r="E48" s="61"/>
      <c r="F48" s="62"/>
      <c r="G48" s="63"/>
    </row>
    <row r="49" spans="1:7" ht="26.25" thickBot="1" x14ac:dyDescent="0.3">
      <c r="A49" s="123"/>
      <c r="B49" s="118"/>
      <c r="C49" s="60" t="s">
        <v>75</v>
      </c>
      <c r="D49" s="61">
        <v>0</v>
      </c>
      <c r="E49" s="61">
        <v>0</v>
      </c>
      <c r="F49" s="62">
        <v>2</v>
      </c>
      <c r="G49" s="70">
        <v>0</v>
      </c>
    </row>
    <row r="50" spans="1:7" ht="15.75" thickBot="1" x14ac:dyDescent="0.3">
      <c r="A50" s="124"/>
      <c r="B50" s="119"/>
      <c r="C50" s="60"/>
      <c r="D50" s="61">
        <f>SUM(D45:D49)</f>
        <v>0</v>
      </c>
      <c r="E50" s="61">
        <f t="shared" ref="E50" si="4">SUM(E45:E49)</f>
        <v>0</v>
      </c>
      <c r="F50" s="62">
        <f>SUM(F45:F49)</f>
        <v>2</v>
      </c>
      <c r="G50" s="63">
        <f t="shared" ref="G50" si="5">SUM(G45:G49)</f>
        <v>0</v>
      </c>
    </row>
    <row r="51" spans="1:7" ht="15.75" hidden="1" customHeight="1" thickBot="1" x14ac:dyDescent="0.3">
      <c r="A51" s="122">
        <v>8</v>
      </c>
      <c r="B51" s="117" t="s">
        <v>119</v>
      </c>
      <c r="C51" s="54" t="s">
        <v>71</v>
      </c>
      <c r="D51" s="55">
        <v>0</v>
      </c>
      <c r="E51" s="55">
        <v>0</v>
      </c>
      <c r="F51" s="56">
        <v>0</v>
      </c>
      <c r="G51" s="40">
        <v>0</v>
      </c>
    </row>
    <row r="52" spans="1:7" ht="15.75" thickBot="1" x14ac:dyDescent="0.3">
      <c r="A52" s="123"/>
      <c r="B52" s="118"/>
      <c r="C52" s="60" t="s">
        <v>72</v>
      </c>
      <c r="D52" s="61">
        <v>0</v>
      </c>
      <c r="E52" s="61">
        <v>0</v>
      </c>
      <c r="F52" s="62">
        <f>'ОП '!D55</f>
        <v>31.85</v>
      </c>
      <c r="G52" s="63">
        <f>'ОП '!E55</f>
        <v>0</v>
      </c>
    </row>
    <row r="53" spans="1:7" ht="15.75" thickBot="1" x14ac:dyDescent="0.3">
      <c r="A53" s="123"/>
      <c r="B53" s="118"/>
      <c r="C53" s="60" t="s">
        <v>5</v>
      </c>
      <c r="D53" s="61">
        <v>0</v>
      </c>
      <c r="E53" s="61">
        <v>0</v>
      </c>
      <c r="F53" s="62">
        <v>0</v>
      </c>
      <c r="G53" s="63">
        <v>0</v>
      </c>
    </row>
    <row r="54" spans="1:7" ht="26.25" hidden="1" customHeight="1" thickBot="1" x14ac:dyDescent="0.3">
      <c r="A54" s="123"/>
      <c r="B54" s="118"/>
      <c r="C54" s="60" t="s">
        <v>7</v>
      </c>
      <c r="D54" s="61"/>
      <c r="E54" s="61"/>
      <c r="F54" s="62"/>
      <c r="G54" s="63"/>
    </row>
    <row r="55" spans="1:7" ht="26.25" thickBot="1" x14ac:dyDescent="0.3">
      <c r="A55" s="123"/>
      <c r="B55" s="118"/>
      <c r="C55" s="60" t="s">
        <v>75</v>
      </c>
      <c r="D55" s="61">
        <v>0</v>
      </c>
      <c r="E55" s="61">
        <v>0</v>
      </c>
      <c r="F55" s="62">
        <f>'ОП '!D57</f>
        <v>8</v>
      </c>
      <c r="G55" s="63">
        <f>'ОП '!E57</f>
        <v>0</v>
      </c>
    </row>
    <row r="56" spans="1:7" ht="15.75" thickBot="1" x14ac:dyDescent="0.3">
      <c r="A56" s="124"/>
      <c r="B56" s="119"/>
      <c r="C56" s="60"/>
      <c r="D56" s="61">
        <f>SUM(D51:D55)</f>
        <v>0</v>
      </c>
      <c r="E56" s="61">
        <f t="shared" ref="E56" si="6">SUM(E51:E55)</f>
        <v>0</v>
      </c>
      <c r="F56" s="62">
        <f t="shared" ref="F56" si="7">SUM(F51:F55)</f>
        <v>39.85</v>
      </c>
      <c r="G56" s="63">
        <f t="shared" ref="G56" si="8">SUM(G51:G55)</f>
        <v>0</v>
      </c>
    </row>
    <row r="57" spans="1:7" ht="15.75" hidden="1" thickBot="1" x14ac:dyDescent="0.3">
      <c r="A57" s="32"/>
      <c r="B57" s="57"/>
      <c r="C57" s="54" t="s">
        <v>71</v>
      </c>
      <c r="D57" s="55">
        <v>0</v>
      </c>
      <c r="E57" s="55">
        <v>0</v>
      </c>
      <c r="F57" s="56">
        <v>0</v>
      </c>
      <c r="G57" s="40">
        <v>0</v>
      </c>
    </row>
    <row r="58" spans="1:7" ht="26.25" customHeight="1" thickBot="1" x14ac:dyDescent="0.3">
      <c r="A58" s="122">
        <v>9</v>
      </c>
      <c r="B58" s="117" t="str">
        <f>ДФ!A4</f>
        <v>Развитие и содержание дорожно-транспортной системы на территории сельского поселения Светлый на 2017-2022 годы</v>
      </c>
      <c r="C58" s="60" t="s">
        <v>72</v>
      </c>
      <c r="D58" s="61">
        <v>0</v>
      </c>
      <c r="E58" s="61">
        <v>0</v>
      </c>
      <c r="F58" s="62">
        <v>0</v>
      </c>
      <c r="G58" s="63">
        <v>0</v>
      </c>
    </row>
    <row r="59" spans="1:7" ht="15.75" thickBot="1" x14ac:dyDescent="0.3">
      <c r="A59" s="123"/>
      <c r="B59" s="118"/>
      <c r="C59" s="60" t="s">
        <v>5</v>
      </c>
      <c r="D59" s="61">
        <v>0</v>
      </c>
      <c r="E59" s="61">
        <v>0</v>
      </c>
      <c r="F59" s="62">
        <v>0</v>
      </c>
      <c r="G59" s="63">
        <v>0</v>
      </c>
    </row>
    <row r="60" spans="1:7" ht="26.25" hidden="1" customHeight="1" thickBot="1" x14ac:dyDescent="0.3">
      <c r="A60" s="123"/>
      <c r="B60" s="118"/>
      <c r="C60" s="60" t="s">
        <v>7</v>
      </c>
      <c r="D60" s="61"/>
      <c r="E60" s="61"/>
      <c r="F60" s="62"/>
      <c r="G60" s="63"/>
    </row>
    <row r="61" spans="1:7" ht="26.25" thickBot="1" x14ac:dyDescent="0.3">
      <c r="A61" s="123"/>
      <c r="B61" s="118"/>
      <c r="C61" s="60" t="s">
        <v>75</v>
      </c>
      <c r="D61" s="61">
        <v>0</v>
      </c>
      <c r="E61" s="61">
        <v>0</v>
      </c>
      <c r="F61" s="62">
        <f>ДФ!D16</f>
        <v>2043.8</v>
      </c>
      <c r="G61" s="63">
        <f>ДФ!E18</f>
        <v>0</v>
      </c>
    </row>
    <row r="62" spans="1:7" ht="15.75" thickBot="1" x14ac:dyDescent="0.3">
      <c r="A62" s="124"/>
      <c r="B62" s="119"/>
      <c r="C62" s="60"/>
      <c r="D62" s="61">
        <f>SUM(D57:D61)</f>
        <v>0</v>
      </c>
      <c r="E62" s="61">
        <f t="shared" ref="E62:G62" si="9">SUM(E57:E61)</f>
        <v>0</v>
      </c>
      <c r="F62" s="62">
        <f t="shared" si="9"/>
        <v>2043.8</v>
      </c>
      <c r="G62" s="63">
        <f t="shared" si="9"/>
        <v>0</v>
      </c>
    </row>
    <row r="63" spans="1:7" ht="15.75" thickBot="1" x14ac:dyDescent="0.3">
      <c r="B63" s="23" t="s">
        <v>73</v>
      </c>
      <c r="C63" s="22"/>
      <c r="D63" s="27">
        <f>D12+D20+D26+D32+D38+D44+D50+D56++D62</f>
        <v>0</v>
      </c>
      <c r="E63" s="49">
        <f t="shared" ref="E63:G63" si="10">E12+E20+E26+E32+E38+E44+E50+E56++E62</f>
        <v>0</v>
      </c>
      <c r="F63" s="27">
        <f t="shared" si="10"/>
        <v>36387.953399999999</v>
      </c>
      <c r="G63" s="49">
        <f t="shared" si="10"/>
        <v>8205.6889999999985</v>
      </c>
    </row>
    <row r="64" spans="1:7" x14ac:dyDescent="0.25">
      <c r="F64" s="29"/>
    </row>
    <row r="65" spans="2:7" x14ac:dyDescent="0.25">
      <c r="F65" s="30"/>
      <c r="G65" s="30"/>
    </row>
    <row r="66" spans="2:7" ht="15.75" x14ac:dyDescent="0.25">
      <c r="B66" s="6" t="s">
        <v>20</v>
      </c>
      <c r="F66" s="30"/>
      <c r="G66" s="30"/>
    </row>
    <row r="67" spans="2:7" ht="15.75" x14ac:dyDescent="0.25">
      <c r="B67" s="6" t="s">
        <v>82</v>
      </c>
      <c r="C67" s="28" t="s">
        <v>87</v>
      </c>
      <c r="D67" s="31"/>
    </row>
    <row r="68" spans="2:7" x14ac:dyDescent="0.25">
      <c r="B68" s="7" t="s">
        <v>21</v>
      </c>
    </row>
  </sheetData>
  <autoFilter ref="A6:G63"/>
  <mergeCells count="29">
    <mergeCell ref="A33:A38"/>
    <mergeCell ref="A39:A44"/>
    <mergeCell ref="A45:A50"/>
    <mergeCell ref="A58:A62"/>
    <mergeCell ref="B58:B62"/>
    <mergeCell ref="B45:B50"/>
    <mergeCell ref="B51:B56"/>
    <mergeCell ref="B39:B44"/>
    <mergeCell ref="A2:G2"/>
    <mergeCell ref="A1:G1"/>
    <mergeCell ref="A51:A56"/>
    <mergeCell ref="A4:A5"/>
    <mergeCell ref="A7:A12"/>
    <mergeCell ref="A13:A14"/>
    <mergeCell ref="A15:A20"/>
    <mergeCell ref="A21:A26"/>
    <mergeCell ref="A27:A32"/>
    <mergeCell ref="B4:B5"/>
    <mergeCell ref="C4:C5"/>
    <mergeCell ref="D4:D5"/>
    <mergeCell ref="E4:E5"/>
    <mergeCell ref="F4:G4"/>
    <mergeCell ref="B13:B14"/>
    <mergeCell ref="B7:B12"/>
    <mergeCell ref="B15:B20"/>
    <mergeCell ref="B21:B26"/>
    <mergeCell ref="B27:B32"/>
    <mergeCell ref="B33:B38"/>
    <mergeCell ref="A3:G3"/>
  </mergeCells>
  <pageMargins left="0" right="0" top="0" bottom="0" header="0" footer="0"/>
  <pageSetup paperSize="9" scale="92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34"/>
  <sheetViews>
    <sheetView topLeftCell="A10" workbookViewId="0">
      <selection activeCell="D37" sqref="D37"/>
    </sheetView>
  </sheetViews>
  <sheetFormatPr defaultRowHeight="15" x14ac:dyDescent="0.25"/>
  <cols>
    <col min="1" max="1" width="9.140625" style="35"/>
    <col min="2" max="2" width="53.85546875" style="35" customWidth="1"/>
    <col min="3" max="3" width="20.140625" style="35" customWidth="1"/>
    <col min="4" max="4" width="17.5703125" style="35" customWidth="1"/>
    <col min="5" max="5" width="20.140625" style="4" customWidth="1"/>
    <col min="6" max="16384" width="9.140625" style="35"/>
  </cols>
  <sheetData>
    <row r="3" spans="1:5" x14ac:dyDescent="0.25">
      <c r="B3" s="74" t="s">
        <v>16</v>
      </c>
      <c r="C3" s="74"/>
      <c r="D3" s="74"/>
      <c r="E3" s="74"/>
    </row>
    <row r="4" spans="1:5" x14ac:dyDescent="0.25">
      <c r="B4" s="73" t="s">
        <v>17</v>
      </c>
      <c r="C4" s="73"/>
      <c r="D4" s="73"/>
      <c r="E4" s="73"/>
    </row>
    <row r="5" spans="1:5" x14ac:dyDescent="0.25">
      <c r="B5" s="73" t="s">
        <v>101</v>
      </c>
      <c r="C5" s="73"/>
      <c r="D5" s="73"/>
      <c r="E5" s="73"/>
    </row>
    <row r="6" spans="1:5" x14ac:dyDescent="0.25">
      <c r="B6" s="90" t="s">
        <v>22</v>
      </c>
      <c r="C6" s="90"/>
      <c r="D6" s="90"/>
      <c r="E6" s="90"/>
    </row>
    <row r="7" spans="1:5" x14ac:dyDescent="0.25">
      <c r="B7" s="73" t="s">
        <v>117</v>
      </c>
      <c r="C7" s="73"/>
      <c r="D7" s="73"/>
      <c r="E7" s="73"/>
    </row>
    <row r="8" spans="1:5" x14ac:dyDescent="0.25">
      <c r="B8" s="36"/>
      <c r="C8" s="36"/>
      <c r="D8" s="36"/>
      <c r="E8" s="3"/>
    </row>
    <row r="9" spans="1:5" x14ac:dyDescent="0.25">
      <c r="E9" s="4" t="s">
        <v>15</v>
      </c>
    </row>
    <row r="10" spans="1:5" ht="42.75" customHeight="1" x14ac:dyDescent="0.25">
      <c r="A10" s="37" t="s">
        <v>0</v>
      </c>
      <c r="B10" s="37" t="s">
        <v>1</v>
      </c>
      <c r="C10" s="37" t="s">
        <v>2</v>
      </c>
      <c r="D10" s="37" t="s">
        <v>13</v>
      </c>
      <c r="E10" s="1" t="s">
        <v>14</v>
      </c>
    </row>
    <row r="11" spans="1:5" x14ac:dyDescent="0.25">
      <c r="A11" s="37">
        <v>1</v>
      </c>
      <c r="B11" s="37">
        <v>2</v>
      </c>
      <c r="C11" s="37">
        <v>3</v>
      </c>
      <c r="D11" s="37">
        <v>4</v>
      </c>
      <c r="E11" s="5">
        <v>5</v>
      </c>
    </row>
    <row r="12" spans="1:5" ht="38.25" customHeight="1" x14ac:dyDescent="0.25">
      <c r="A12" s="84" t="s">
        <v>18</v>
      </c>
      <c r="B12" s="85" t="s">
        <v>23</v>
      </c>
      <c r="C12" s="37" t="s">
        <v>4</v>
      </c>
      <c r="D12" s="8">
        <v>0</v>
      </c>
      <c r="E12" s="8">
        <v>0</v>
      </c>
    </row>
    <row r="13" spans="1:5" x14ac:dyDescent="0.25">
      <c r="A13" s="84"/>
      <c r="B13" s="86"/>
      <c r="C13" s="37" t="s">
        <v>5</v>
      </c>
      <c r="D13" s="8">
        <v>0</v>
      </c>
      <c r="E13" s="8">
        <v>0</v>
      </c>
    </row>
    <row r="14" spans="1:5" x14ac:dyDescent="0.25">
      <c r="A14" s="84"/>
      <c r="B14" s="86"/>
      <c r="C14" s="37" t="s">
        <v>6</v>
      </c>
      <c r="D14" s="8">
        <v>0</v>
      </c>
      <c r="E14" s="9">
        <v>0</v>
      </c>
    </row>
    <row r="15" spans="1:5" ht="25.5" x14ac:dyDescent="0.25">
      <c r="A15" s="84"/>
      <c r="B15" s="87"/>
      <c r="C15" s="37" t="s">
        <v>7</v>
      </c>
      <c r="D15" s="8">
        <v>0</v>
      </c>
      <c r="E15" s="8">
        <v>0</v>
      </c>
    </row>
    <row r="16" spans="1:5" ht="25.5" x14ac:dyDescent="0.25">
      <c r="A16" s="85">
        <v>2</v>
      </c>
      <c r="B16" s="85" t="s">
        <v>116</v>
      </c>
      <c r="C16" s="50" t="s">
        <v>4</v>
      </c>
      <c r="D16" s="67">
        <v>1.488</v>
      </c>
      <c r="E16" s="41">
        <v>0</v>
      </c>
    </row>
    <row r="17" spans="1:5" x14ac:dyDescent="0.25">
      <c r="A17" s="86"/>
      <c r="B17" s="86"/>
      <c r="C17" s="50" t="s">
        <v>5</v>
      </c>
      <c r="D17" s="41">
        <v>0</v>
      </c>
      <c r="E17" s="41"/>
    </row>
    <row r="18" spans="1:5" x14ac:dyDescent="0.25">
      <c r="A18" s="86"/>
      <c r="B18" s="86"/>
      <c r="C18" s="50" t="s">
        <v>6</v>
      </c>
      <c r="D18" s="41">
        <f>298-D16</f>
        <v>296.512</v>
      </c>
      <c r="E18" s="41">
        <v>89.4</v>
      </c>
    </row>
    <row r="19" spans="1:5" ht="25.5" x14ac:dyDescent="0.25">
      <c r="A19" s="87"/>
      <c r="B19" s="87"/>
      <c r="C19" s="50" t="s">
        <v>7</v>
      </c>
      <c r="D19" s="41">
        <v>0</v>
      </c>
      <c r="E19" s="41"/>
    </row>
    <row r="20" spans="1:5" x14ac:dyDescent="0.25">
      <c r="A20" s="88" t="s">
        <v>10</v>
      </c>
      <c r="B20" s="89"/>
      <c r="C20" s="37"/>
      <c r="D20" s="41">
        <f>SUM(D12:D15)</f>
        <v>0</v>
      </c>
      <c r="E20" s="41">
        <f>SUM(E12:E15)</f>
        <v>0</v>
      </c>
    </row>
    <row r="21" spans="1:5" ht="25.5" x14ac:dyDescent="0.25">
      <c r="A21" s="75" t="s">
        <v>12</v>
      </c>
      <c r="B21" s="76"/>
      <c r="C21" s="2" t="s">
        <v>4</v>
      </c>
      <c r="D21" s="68">
        <f>D16</f>
        <v>1.488</v>
      </c>
      <c r="E21" s="43"/>
    </row>
    <row r="22" spans="1:5" x14ac:dyDescent="0.25">
      <c r="A22" s="77"/>
      <c r="B22" s="78"/>
      <c r="C22" s="2" t="s">
        <v>5</v>
      </c>
      <c r="D22" s="43">
        <f>D13</f>
        <v>0</v>
      </c>
      <c r="E22" s="43">
        <f>E13</f>
        <v>0</v>
      </c>
    </row>
    <row r="23" spans="1:5" x14ac:dyDescent="0.25">
      <c r="A23" s="77"/>
      <c r="B23" s="78"/>
      <c r="C23" s="2" t="s">
        <v>6</v>
      </c>
      <c r="D23" s="43">
        <f>D18</f>
        <v>296.512</v>
      </c>
      <c r="E23" s="43">
        <f>E18</f>
        <v>89.4</v>
      </c>
    </row>
    <row r="24" spans="1:5" ht="25.5" x14ac:dyDescent="0.25">
      <c r="A24" s="79"/>
      <c r="B24" s="80"/>
      <c r="C24" s="2" t="s">
        <v>7</v>
      </c>
      <c r="D24" s="43">
        <f>D15</f>
        <v>0</v>
      </c>
      <c r="E24" s="43">
        <f>E15</f>
        <v>0</v>
      </c>
    </row>
    <row r="25" spans="1:5" ht="15" customHeight="1" x14ac:dyDescent="0.25">
      <c r="A25" s="81" t="s">
        <v>9</v>
      </c>
      <c r="B25" s="82"/>
      <c r="C25" s="2"/>
      <c r="D25" s="43">
        <f>D21+D23</f>
        <v>298</v>
      </c>
      <c r="E25" s="43">
        <f>E23</f>
        <v>89.4</v>
      </c>
    </row>
    <row r="28" spans="1:5" ht="15.75" x14ac:dyDescent="0.25">
      <c r="A28" s="6" t="s">
        <v>20</v>
      </c>
    </row>
    <row r="29" spans="1:5" ht="15.75" x14ac:dyDescent="0.25">
      <c r="A29" s="6" t="s">
        <v>118</v>
      </c>
    </row>
    <row r="30" spans="1:5" x14ac:dyDescent="0.25">
      <c r="A30" s="7" t="s">
        <v>21</v>
      </c>
    </row>
    <row r="31" spans="1:5" x14ac:dyDescent="0.25">
      <c r="A31" s="7"/>
    </row>
    <row r="32" spans="1:5" x14ac:dyDescent="0.25">
      <c r="B32" s="46">
        <v>43930</v>
      </c>
    </row>
    <row r="34" spans="2:2" x14ac:dyDescent="0.25">
      <c r="B34" s="46"/>
    </row>
  </sheetData>
  <mergeCells count="12">
    <mergeCell ref="A20:B20"/>
    <mergeCell ref="A21:B24"/>
    <mergeCell ref="A25:B25"/>
    <mergeCell ref="B3:E3"/>
    <mergeCell ref="B4:E4"/>
    <mergeCell ref="B5:E5"/>
    <mergeCell ref="B6:E6"/>
    <mergeCell ref="B7:E7"/>
    <mergeCell ref="A12:A15"/>
    <mergeCell ref="B12:B15"/>
    <mergeCell ref="B16:B19"/>
    <mergeCell ref="A16:A19"/>
  </mergeCells>
  <pageMargins left="0.7" right="0.7" top="0.75" bottom="0.75" header="0.3" footer="0.3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47"/>
  <sheetViews>
    <sheetView topLeftCell="A22" workbookViewId="0">
      <selection activeCell="K34" sqref="K34"/>
    </sheetView>
  </sheetViews>
  <sheetFormatPr defaultRowHeight="15" x14ac:dyDescent="0.25"/>
  <cols>
    <col min="1" max="1" width="10.140625" style="35" bestFit="1" customWidth="1"/>
    <col min="2" max="2" width="53.85546875" style="35" customWidth="1"/>
    <col min="3" max="3" width="20.140625" style="35" customWidth="1"/>
    <col min="4" max="4" width="17.5703125" style="35" customWidth="1"/>
    <col min="5" max="5" width="20.140625" style="4" customWidth="1"/>
    <col min="6" max="16384" width="9.140625" style="35"/>
  </cols>
  <sheetData>
    <row r="3" spans="1:5" x14ac:dyDescent="0.25">
      <c r="B3" s="74" t="s">
        <v>16</v>
      </c>
      <c r="C3" s="74"/>
      <c r="D3" s="74"/>
      <c r="E3" s="74"/>
    </row>
    <row r="4" spans="1:5" x14ac:dyDescent="0.25">
      <c r="B4" s="73" t="s">
        <v>17</v>
      </c>
      <c r="C4" s="73"/>
      <c r="D4" s="73"/>
      <c r="E4" s="73"/>
    </row>
    <row r="5" spans="1:5" x14ac:dyDescent="0.25">
      <c r="B5" s="73" t="s">
        <v>101</v>
      </c>
      <c r="C5" s="73"/>
      <c r="D5" s="73"/>
      <c r="E5" s="73"/>
    </row>
    <row r="6" spans="1:5" x14ac:dyDescent="0.25">
      <c r="B6" s="90" t="s">
        <v>106</v>
      </c>
      <c r="C6" s="90"/>
      <c r="D6" s="90"/>
      <c r="E6" s="90"/>
    </row>
    <row r="7" spans="1:5" x14ac:dyDescent="0.25">
      <c r="B7" s="73" t="s">
        <v>98</v>
      </c>
      <c r="C7" s="73"/>
      <c r="D7" s="73"/>
      <c r="E7" s="73"/>
    </row>
    <row r="8" spans="1:5" x14ac:dyDescent="0.25">
      <c r="B8" s="36"/>
      <c r="C8" s="36"/>
      <c r="D8" s="36"/>
      <c r="E8" s="3"/>
    </row>
    <row r="9" spans="1:5" x14ac:dyDescent="0.25">
      <c r="E9" s="4" t="s">
        <v>15</v>
      </c>
    </row>
    <row r="10" spans="1:5" ht="42.75" customHeight="1" x14ac:dyDescent="0.25">
      <c r="A10" s="37" t="s">
        <v>0</v>
      </c>
      <c r="B10" s="37" t="s">
        <v>1</v>
      </c>
      <c r="C10" s="37" t="s">
        <v>2</v>
      </c>
      <c r="D10" s="37" t="s">
        <v>13</v>
      </c>
      <c r="E10" s="1" t="s">
        <v>14</v>
      </c>
    </row>
    <row r="11" spans="1:5" x14ac:dyDescent="0.25">
      <c r="A11" s="37">
        <v>1</v>
      </c>
      <c r="B11" s="37">
        <v>2</v>
      </c>
      <c r="C11" s="37">
        <v>3</v>
      </c>
      <c r="D11" s="37">
        <v>4</v>
      </c>
      <c r="E11" s="5">
        <v>5</v>
      </c>
    </row>
    <row r="12" spans="1:5" ht="38.25" customHeight="1" x14ac:dyDescent="0.25">
      <c r="A12" s="84" t="s">
        <v>18</v>
      </c>
      <c r="B12" s="85" t="s">
        <v>26</v>
      </c>
      <c r="C12" s="37" t="s">
        <v>4</v>
      </c>
      <c r="D12" s="8">
        <v>0</v>
      </c>
      <c r="E12" s="8">
        <v>0</v>
      </c>
    </row>
    <row r="13" spans="1:5" x14ac:dyDescent="0.25">
      <c r="A13" s="84"/>
      <c r="B13" s="86"/>
      <c r="C13" s="37" t="s">
        <v>5</v>
      </c>
      <c r="D13" s="8">
        <v>0</v>
      </c>
      <c r="E13" s="8">
        <v>0</v>
      </c>
    </row>
    <row r="14" spans="1:5" x14ac:dyDescent="0.25">
      <c r="A14" s="84"/>
      <c r="B14" s="86"/>
      <c r="C14" s="37" t="s">
        <v>6</v>
      </c>
      <c r="D14" s="8">
        <v>0</v>
      </c>
      <c r="E14" s="12">
        <v>0</v>
      </c>
    </row>
    <row r="15" spans="1:5" ht="25.5" x14ac:dyDescent="0.25">
      <c r="A15" s="84"/>
      <c r="B15" s="87"/>
      <c r="C15" s="37" t="s">
        <v>7</v>
      </c>
      <c r="D15" s="8">
        <v>0</v>
      </c>
      <c r="E15" s="8">
        <v>0</v>
      </c>
    </row>
    <row r="16" spans="1:5" x14ac:dyDescent="0.25">
      <c r="A16" s="88" t="s">
        <v>10</v>
      </c>
      <c r="B16" s="89"/>
      <c r="C16" s="37"/>
      <c r="D16" s="8">
        <f>SUM(D12:D15)</f>
        <v>0</v>
      </c>
      <c r="E16" s="8">
        <f>SUM(E12:E15)</f>
        <v>0</v>
      </c>
    </row>
    <row r="17" spans="1:5" ht="25.5" x14ac:dyDescent="0.25">
      <c r="A17" s="84" t="s">
        <v>19</v>
      </c>
      <c r="B17" s="85" t="s">
        <v>27</v>
      </c>
      <c r="C17" s="37" t="s">
        <v>4</v>
      </c>
      <c r="D17" s="8">
        <v>15.7</v>
      </c>
      <c r="E17" s="8">
        <v>0</v>
      </c>
    </row>
    <row r="18" spans="1:5" x14ac:dyDescent="0.25">
      <c r="A18" s="84"/>
      <c r="B18" s="86"/>
      <c r="C18" s="37" t="s">
        <v>5</v>
      </c>
      <c r="D18" s="8">
        <v>0</v>
      </c>
      <c r="E18" s="8">
        <v>0</v>
      </c>
    </row>
    <row r="19" spans="1:5" x14ac:dyDescent="0.25">
      <c r="A19" s="84"/>
      <c r="B19" s="86"/>
      <c r="C19" s="37" t="s">
        <v>6</v>
      </c>
      <c r="D19" s="8">
        <v>0</v>
      </c>
      <c r="E19" s="9">
        <v>0</v>
      </c>
    </row>
    <row r="20" spans="1:5" ht="25.5" x14ac:dyDescent="0.25">
      <c r="A20" s="84"/>
      <c r="B20" s="87"/>
      <c r="C20" s="37" t="s">
        <v>7</v>
      </c>
      <c r="D20" s="8">
        <v>0</v>
      </c>
      <c r="E20" s="8">
        <v>0</v>
      </c>
    </row>
    <row r="21" spans="1:5" x14ac:dyDescent="0.25">
      <c r="A21" s="88" t="s">
        <v>11</v>
      </c>
      <c r="B21" s="89"/>
      <c r="C21" s="37"/>
      <c r="D21" s="8">
        <f>SUM(D17:D20)</f>
        <v>15.7</v>
      </c>
      <c r="E21" s="8">
        <f>SUM(E17:E20)</f>
        <v>0</v>
      </c>
    </row>
    <row r="22" spans="1:5" ht="25.5" x14ac:dyDescent="0.25">
      <c r="A22" s="84" t="s">
        <v>25</v>
      </c>
      <c r="B22" s="94" t="s">
        <v>83</v>
      </c>
      <c r="C22" s="37" t="s">
        <v>4</v>
      </c>
      <c r="D22" s="8">
        <v>0</v>
      </c>
      <c r="E22" s="8">
        <v>0</v>
      </c>
    </row>
    <row r="23" spans="1:5" x14ac:dyDescent="0.25">
      <c r="A23" s="84"/>
      <c r="B23" s="95"/>
      <c r="C23" s="37" t="s">
        <v>5</v>
      </c>
      <c r="D23" s="8">
        <v>0</v>
      </c>
      <c r="E23" s="8">
        <v>0</v>
      </c>
    </row>
    <row r="24" spans="1:5" x14ac:dyDescent="0.25">
      <c r="A24" s="84"/>
      <c r="B24" s="95"/>
      <c r="C24" s="37" t="s">
        <v>6</v>
      </c>
      <c r="D24" s="8">
        <v>0</v>
      </c>
      <c r="E24" s="8">
        <v>0</v>
      </c>
    </row>
    <row r="25" spans="1:5" ht="25.5" x14ac:dyDescent="0.25">
      <c r="A25" s="84"/>
      <c r="B25" s="96"/>
      <c r="C25" s="37" t="s">
        <v>7</v>
      </c>
      <c r="D25" s="8">
        <v>0</v>
      </c>
      <c r="E25" s="8">
        <v>0</v>
      </c>
    </row>
    <row r="26" spans="1:5" ht="15" customHeight="1" x14ac:dyDescent="0.25">
      <c r="A26" s="88" t="s">
        <v>24</v>
      </c>
      <c r="B26" s="89"/>
      <c r="C26" s="37"/>
      <c r="D26" s="8">
        <f>SUM(D22:D25)</f>
        <v>0</v>
      </c>
      <c r="E26" s="8">
        <f>SUM(E16:E19)</f>
        <v>0</v>
      </c>
    </row>
    <row r="27" spans="1:5" ht="25.5" customHeight="1" x14ac:dyDescent="0.25">
      <c r="A27" s="91" t="s">
        <v>28</v>
      </c>
      <c r="B27" s="84" t="s">
        <v>30</v>
      </c>
      <c r="C27" s="37" t="s">
        <v>4</v>
      </c>
      <c r="D27" s="8">
        <v>0</v>
      </c>
      <c r="E27" s="8">
        <v>0</v>
      </c>
    </row>
    <row r="28" spans="1:5" ht="15" customHeight="1" x14ac:dyDescent="0.25">
      <c r="A28" s="92"/>
      <c r="B28" s="84"/>
      <c r="C28" s="37" t="s">
        <v>5</v>
      </c>
      <c r="D28" s="8">
        <v>0</v>
      </c>
      <c r="E28" s="8">
        <v>0</v>
      </c>
    </row>
    <row r="29" spans="1:5" ht="15" customHeight="1" x14ac:dyDescent="0.25">
      <c r="A29" s="92"/>
      <c r="B29" s="84"/>
      <c r="C29" s="37" t="s">
        <v>6</v>
      </c>
      <c r="D29" s="8">
        <v>544</v>
      </c>
      <c r="E29" s="8">
        <v>303.21199999999999</v>
      </c>
    </row>
    <row r="30" spans="1:5" ht="24" customHeight="1" x14ac:dyDescent="0.25">
      <c r="A30" s="93"/>
      <c r="B30" s="84"/>
      <c r="C30" s="37" t="s">
        <v>7</v>
      </c>
      <c r="D30" s="8">
        <v>0</v>
      </c>
      <c r="E30" s="8">
        <v>0</v>
      </c>
    </row>
    <row r="31" spans="1:5" ht="15" customHeight="1" x14ac:dyDescent="0.25">
      <c r="A31" s="88" t="s">
        <v>29</v>
      </c>
      <c r="B31" s="89"/>
      <c r="C31" s="37"/>
      <c r="D31" s="8">
        <f>SUM(D27:D30)</f>
        <v>544</v>
      </c>
      <c r="E31" s="8">
        <f>E29</f>
        <v>303.21199999999999</v>
      </c>
    </row>
    <row r="32" spans="1:5" ht="25.5" customHeight="1" x14ac:dyDescent="0.25">
      <c r="A32" s="91">
        <v>5</v>
      </c>
      <c r="B32" s="84" t="s">
        <v>84</v>
      </c>
      <c r="C32" s="37" t="s">
        <v>4</v>
      </c>
      <c r="D32" s="8">
        <v>0</v>
      </c>
      <c r="E32" s="8">
        <v>0</v>
      </c>
    </row>
    <row r="33" spans="1:5" ht="15" customHeight="1" x14ac:dyDescent="0.25">
      <c r="A33" s="92"/>
      <c r="B33" s="84"/>
      <c r="C33" s="37" t="s">
        <v>5</v>
      </c>
      <c r="D33" s="8">
        <v>0</v>
      </c>
      <c r="E33" s="8">
        <v>0</v>
      </c>
    </row>
    <row r="34" spans="1:5" ht="15" customHeight="1" x14ac:dyDescent="0.25">
      <c r="A34" s="92"/>
      <c r="B34" s="84"/>
      <c r="C34" s="37" t="s">
        <v>6</v>
      </c>
      <c r="D34" s="8">
        <v>0</v>
      </c>
      <c r="E34" s="8">
        <v>0</v>
      </c>
    </row>
    <row r="35" spans="1:5" ht="24" customHeight="1" x14ac:dyDescent="0.25">
      <c r="A35" s="93"/>
      <c r="B35" s="84"/>
      <c r="C35" s="37" t="s">
        <v>7</v>
      </c>
      <c r="D35" s="8">
        <v>0</v>
      </c>
      <c r="E35" s="8">
        <v>0</v>
      </c>
    </row>
    <row r="36" spans="1:5" ht="15" customHeight="1" x14ac:dyDescent="0.25">
      <c r="A36" s="88" t="s">
        <v>85</v>
      </c>
      <c r="B36" s="89"/>
      <c r="C36" s="37"/>
      <c r="D36" s="8">
        <f>SUM(D32:D35)</f>
        <v>0</v>
      </c>
      <c r="E36" s="8">
        <f>SUM(E32:E35)</f>
        <v>0</v>
      </c>
    </row>
    <row r="37" spans="1:5" ht="25.5" x14ac:dyDescent="0.25">
      <c r="A37" s="75" t="s">
        <v>12</v>
      </c>
      <c r="B37" s="76"/>
      <c r="C37" s="2" t="s">
        <v>4</v>
      </c>
      <c r="D37" s="10">
        <f t="shared" ref="D37:E40" si="0">D12+D17+D22+D32</f>
        <v>15.7</v>
      </c>
      <c r="E37" s="10">
        <f t="shared" si="0"/>
        <v>0</v>
      </c>
    </row>
    <row r="38" spans="1:5" x14ac:dyDescent="0.25">
      <c r="A38" s="77"/>
      <c r="B38" s="78"/>
      <c r="C38" s="2" t="s">
        <v>5</v>
      </c>
      <c r="D38" s="10">
        <f t="shared" si="0"/>
        <v>0</v>
      </c>
      <c r="E38" s="10">
        <f t="shared" si="0"/>
        <v>0</v>
      </c>
    </row>
    <row r="39" spans="1:5" x14ac:dyDescent="0.25">
      <c r="A39" s="77"/>
      <c r="B39" s="78"/>
      <c r="C39" s="2" t="s">
        <v>6</v>
      </c>
      <c r="D39" s="10">
        <f>D14+D19+D24+D34+D29</f>
        <v>544</v>
      </c>
      <c r="E39" s="10">
        <f>E14+E19+E24+E34+E29</f>
        <v>303.21199999999999</v>
      </c>
    </row>
    <row r="40" spans="1:5" ht="25.5" x14ac:dyDescent="0.25">
      <c r="A40" s="79"/>
      <c r="B40" s="80"/>
      <c r="C40" s="2" t="s">
        <v>7</v>
      </c>
      <c r="D40" s="10">
        <f t="shared" si="0"/>
        <v>0</v>
      </c>
      <c r="E40" s="10">
        <f t="shared" si="0"/>
        <v>0</v>
      </c>
    </row>
    <row r="41" spans="1:5" ht="15" customHeight="1" x14ac:dyDescent="0.25">
      <c r="A41" s="81" t="s">
        <v>31</v>
      </c>
      <c r="B41" s="82"/>
      <c r="C41" s="2"/>
      <c r="D41" s="10">
        <f>SUM(D37:D40)</f>
        <v>559.70000000000005</v>
      </c>
      <c r="E41" s="10">
        <f>SUM(E37:E40)</f>
        <v>303.21199999999999</v>
      </c>
    </row>
    <row r="44" spans="1:5" ht="15.75" x14ac:dyDescent="0.25">
      <c r="A44" s="6" t="s">
        <v>20</v>
      </c>
    </row>
    <row r="45" spans="1:5" ht="15.75" x14ac:dyDescent="0.25">
      <c r="A45" s="6" t="s">
        <v>90</v>
      </c>
    </row>
    <row r="46" spans="1:5" x14ac:dyDescent="0.25">
      <c r="A46" s="7"/>
    </row>
    <row r="47" spans="1:5" x14ac:dyDescent="0.25">
      <c r="A47" s="26"/>
    </row>
  </sheetData>
  <mergeCells count="22">
    <mergeCell ref="A12:A15"/>
    <mergeCell ref="B12:B15"/>
    <mergeCell ref="B3:E3"/>
    <mergeCell ref="B4:E4"/>
    <mergeCell ref="B5:E5"/>
    <mergeCell ref="B6:E6"/>
    <mergeCell ref="B7:E7"/>
    <mergeCell ref="A41:B41"/>
    <mergeCell ref="B22:B25"/>
    <mergeCell ref="A22:A25"/>
    <mergeCell ref="A32:A35"/>
    <mergeCell ref="B32:B35"/>
    <mergeCell ref="A36:B36"/>
    <mergeCell ref="A16:B16"/>
    <mergeCell ref="A17:A20"/>
    <mergeCell ref="B17:B20"/>
    <mergeCell ref="A21:B21"/>
    <mergeCell ref="A37:B40"/>
    <mergeCell ref="A26:B26"/>
    <mergeCell ref="A27:A30"/>
    <mergeCell ref="B27:B30"/>
    <mergeCell ref="A31:B31"/>
  </mergeCells>
  <pageMargins left="0.7" right="0.7" top="0.75" bottom="0.75" header="0.3" footer="0.3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42"/>
  <sheetViews>
    <sheetView topLeftCell="A10" workbookViewId="0">
      <selection activeCell="F31" sqref="F31"/>
    </sheetView>
  </sheetViews>
  <sheetFormatPr defaultRowHeight="15" x14ac:dyDescent="0.25"/>
  <cols>
    <col min="1" max="1" width="10.5703125" style="35" customWidth="1"/>
    <col min="2" max="2" width="53.85546875" style="35" customWidth="1"/>
    <col min="3" max="3" width="20.140625" style="35" customWidth="1"/>
    <col min="4" max="4" width="17.5703125" style="35" customWidth="1"/>
    <col min="5" max="5" width="20.140625" style="4" customWidth="1"/>
    <col min="6" max="16384" width="9.140625" style="35"/>
  </cols>
  <sheetData>
    <row r="3" spans="1:5" x14ac:dyDescent="0.25">
      <c r="B3" s="74" t="s">
        <v>16</v>
      </c>
      <c r="C3" s="74"/>
      <c r="D3" s="74"/>
      <c r="E3" s="74"/>
    </row>
    <row r="4" spans="1:5" x14ac:dyDescent="0.25">
      <c r="B4" s="73" t="s">
        <v>17</v>
      </c>
      <c r="C4" s="73"/>
      <c r="D4" s="73"/>
      <c r="E4" s="73"/>
    </row>
    <row r="5" spans="1:5" x14ac:dyDescent="0.25">
      <c r="B5" s="73" t="s">
        <v>101</v>
      </c>
      <c r="C5" s="73"/>
      <c r="D5" s="73"/>
      <c r="E5" s="73"/>
    </row>
    <row r="6" spans="1:5" ht="15.75" customHeight="1" x14ac:dyDescent="0.25">
      <c r="B6" s="97" t="s">
        <v>107</v>
      </c>
      <c r="C6" s="98"/>
      <c r="D6" s="98"/>
      <c r="E6" s="98"/>
    </row>
    <row r="7" spans="1:5" x14ac:dyDescent="0.25">
      <c r="B7" s="73" t="s">
        <v>32</v>
      </c>
      <c r="C7" s="73"/>
      <c r="D7" s="73"/>
      <c r="E7" s="73"/>
    </row>
    <row r="8" spans="1:5" x14ac:dyDescent="0.25">
      <c r="B8" s="36"/>
      <c r="C8" s="36"/>
      <c r="D8" s="36"/>
      <c r="E8" s="3"/>
    </row>
    <row r="9" spans="1:5" x14ac:dyDescent="0.25">
      <c r="E9" s="4" t="s">
        <v>15</v>
      </c>
    </row>
    <row r="10" spans="1:5" ht="38.25" x14ac:dyDescent="0.25">
      <c r="A10" s="37" t="s">
        <v>0</v>
      </c>
      <c r="B10" s="37" t="s">
        <v>1</v>
      </c>
      <c r="C10" s="37" t="s">
        <v>2</v>
      </c>
      <c r="D10" s="37" t="s">
        <v>13</v>
      </c>
      <c r="E10" s="1" t="s">
        <v>14</v>
      </c>
    </row>
    <row r="11" spans="1:5" x14ac:dyDescent="0.25">
      <c r="A11" s="37">
        <v>1</v>
      </c>
      <c r="B11" s="37">
        <v>2</v>
      </c>
      <c r="C11" s="37">
        <v>3</v>
      </c>
      <c r="D11" s="37">
        <v>4</v>
      </c>
      <c r="E11" s="5">
        <v>5</v>
      </c>
    </row>
    <row r="12" spans="1:5" ht="25.5" x14ac:dyDescent="0.25">
      <c r="A12" s="84" t="s">
        <v>18</v>
      </c>
      <c r="B12" s="85" t="s">
        <v>33</v>
      </c>
      <c r="C12" s="37" t="s">
        <v>4</v>
      </c>
      <c r="D12" s="8">
        <v>0</v>
      </c>
      <c r="E12" s="8">
        <v>0</v>
      </c>
    </row>
    <row r="13" spans="1:5" x14ac:dyDescent="0.25">
      <c r="A13" s="84"/>
      <c r="B13" s="86"/>
      <c r="C13" s="37" t="s">
        <v>5</v>
      </c>
      <c r="D13" s="8">
        <v>0</v>
      </c>
      <c r="E13" s="8">
        <v>0</v>
      </c>
    </row>
    <row r="14" spans="1:5" x14ac:dyDescent="0.25">
      <c r="A14" s="84"/>
      <c r="B14" s="86"/>
      <c r="C14" s="37" t="s">
        <v>6</v>
      </c>
      <c r="D14" s="8">
        <v>1535.8</v>
      </c>
      <c r="E14" s="12">
        <v>66.540000000000006</v>
      </c>
    </row>
    <row r="15" spans="1:5" ht="25.5" x14ac:dyDescent="0.25">
      <c r="A15" s="84"/>
      <c r="B15" s="87"/>
      <c r="C15" s="37" t="s">
        <v>7</v>
      </c>
      <c r="D15" s="8">
        <v>0</v>
      </c>
      <c r="E15" s="8">
        <v>0</v>
      </c>
    </row>
    <row r="16" spans="1:5" x14ac:dyDescent="0.25">
      <c r="A16" s="88" t="s">
        <v>10</v>
      </c>
      <c r="B16" s="89"/>
      <c r="C16" s="37"/>
      <c r="D16" s="8">
        <f>SUM(D12:D15)</f>
        <v>1535.8</v>
      </c>
      <c r="E16" s="8">
        <f>SUM(E12:E15)</f>
        <v>66.540000000000006</v>
      </c>
    </row>
    <row r="17" spans="1:5" ht="25.5" x14ac:dyDescent="0.25">
      <c r="A17" s="84" t="s">
        <v>19</v>
      </c>
      <c r="B17" s="85" t="s">
        <v>34</v>
      </c>
      <c r="C17" s="37" t="s">
        <v>4</v>
      </c>
      <c r="D17" s="8">
        <v>0</v>
      </c>
      <c r="E17" s="8">
        <v>0</v>
      </c>
    </row>
    <row r="18" spans="1:5" x14ac:dyDescent="0.25">
      <c r="A18" s="84"/>
      <c r="B18" s="86"/>
      <c r="C18" s="37" t="s">
        <v>5</v>
      </c>
      <c r="D18" s="8">
        <v>0</v>
      </c>
      <c r="E18" s="8">
        <v>0</v>
      </c>
    </row>
    <row r="19" spans="1:5" x14ac:dyDescent="0.25">
      <c r="A19" s="84"/>
      <c r="B19" s="86"/>
      <c r="C19" s="37" t="s">
        <v>6</v>
      </c>
      <c r="D19" s="8">
        <v>0</v>
      </c>
      <c r="E19" s="9">
        <v>0</v>
      </c>
    </row>
    <row r="20" spans="1:5" ht="25.5" x14ac:dyDescent="0.25">
      <c r="A20" s="84"/>
      <c r="B20" s="87"/>
      <c r="C20" s="37" t="s">
        <v>7</v>
      </c>
      <c r="D20" s="8">
        <v>0</v>
      </c>
      <c r="E20" s="8">
        <v>0</v>
      </c>
    </row>
    <row r="21" spans="1:5" x14ac:dyDescent="0.25">
      <c r="A21" s="88" t="s">
        <v>11</v>
      </c>
      <c r="B21" s="89"/>
      <c r="C21" s="37"/>
      <c r="D21" s="8">
        <f>SUM(D17:D20)</f>
        <v>0</v>
      </c>
      <c r="E21" s="8">
        <f>SUM(E17:E20)</f>
        <v>0</v>
      </c>
    </row>
    <row r="22" spans="1:5" ht="25.5" x14ac:dyDescent="0.25">
      <c r="A22" s="84" t="s">
        <v>25</v>
      </c>
      <c r="B22" s="94" t="s">
        <v>35</v>
      </c>
      <c r="C22" s="37" t="s">
        <v>4</v>
      </c>
      <c r="D22" s="8">
        <v>0</v>
      </c>
      <c r="E22" s="8">
        <v>0</v>
      </c>
    </row>
    <row r="23" spans="1:5" x14ac:dyDescent="0.25">
      <c r="A23" s="84"/>
      <c r="B23" s="95"/>
      <c r="C23" s="37" t="s">
        <v>5</v>
      </c>
      <c r="D23" s="8">
        <v>0</v>
      </c>
      <c r="E23" s="8">
        <v>0</v>
      </c>
    </row>
    <row r="24" spans="1:5" x14ac:dyDescent="0.25">
      <c r="A24" s="84"/>
      <c r="B24" s="95"/>
      <c r="C24" s="37" t="s">
        <v>6</v>
      </c>
      <c r="D24" s="8">
        <v>0</v>
      </c>
      <c r="E24" s="8">
        <v>0</v>
      </c>
    </row>
    <row r="25" spans="1:5" ht="25.5" x14ac:dyDescent="0.25">
      <c r="A25" s="84"/>
      <c r="B25" s="96"/>
      <c r="C25" s="37" t="s">
        <v>7</v>
      </c>
      <c r="D25" s="8">
        <v>0</v>
      </c>
      <c r="E25" s="8">
        <v>0</v>
      </c>
    </row>
    <row r="26" spans="1:5" x14ac:dyDescent="0.25">
      <c r="A26" s="88" t="s">
        <v>24</v>
      </c>
      <c r="B26" s="89"/>
      <c r="C26" s="37"/>
      <c r="D26" s="8">
        <f>SUM(D22:D25)</f>
        <v>0</v>
      </c>
      <c r="E26" s="8">
        <f>SUM(E22:E25)</f>
        <v>0</v>
      </c>
    </row>
    <row r="27" spans="1:5" ht="25.5" x14ac:dyDescent="0.25">
      <c r="A27" s="91" t="s">
        <v>28</v>
      </c>
      <c r="B27" s="84" t="s">
        <v>36</v>
      </c>
      <c r="C27" s="37" t="s">
        <v>4</v>
      </c>
      <c r="D27" s="8">
        <v>0</v>
      </c>
      <c r="E27" s="8">
        <v>0</v>
      </c>
    </row>
    <row r="28" spans="1:5" x14ac:dyDescent="0.25">
      <c r="A28" s="92"/>
      <c r="B28" s="84"/>
      <c r="C28" s="37" t="s">
        <v>5</v>
      </c>
      <c r="D28" s="8">
        <v>0</v>
      </c>
      <c r="E28" s="8">
        <v>0</v>
      </c>
    </row>
    <row r="29" spans="1:5" x14ac:dyDescent="0.25">
      <c r="A29" s="92"/>
      <c r="B29" s="84"/>
      <c r="C29" s="37" t="s">
        <v>6</v>
      </c>
      <c r="D29" s="8">
        <v>125</v>
      </c>
      <c r="E29" s="8">
        <v>109.88</v>
      </c>
    </row>
    <row r="30" spans="1:5" ht="25.5" x14ac:dyDescent="0.25">
      <c r="A30" s="93"/>
      <c r="B30" s="84"/>
      <c r="C30" s="37" t="s">
        <v>7</v>
      </c>
      <c r="D30" s="8">
        <v>0</v>
      </c>
      <c r="E30" s="8">
        <v>0</v>
      </c>
    </row>
    <row r="31" spans="1:5" x14ac:dyDescent="0.25">
      <c r="A31" s="88" t="s">
        <v>29</v>
      </c>
      <c r="B31" s="89"/>
      <c r="C31" s="37"/>
      <c r="D31" s="8">
        <f>SUM(D27:D30)</f>
        <v>125</v>
      </c>
      <c r="E31" s="8">
        <f>SUM(E27:E30)</f>
        <v>109.88</v>
      </c>
    </row>
    <row r="32" spans="1:5" ht="25.5" x14ac:dyDescent="0.25">
      <c r="A32" s="75" t="s">
        <v>12</v>
      </c>
      <c r="B32" s="76"/>
      <c r="C32" s="2" t="s">
        <v>4</v>
      </c>
      <c r="D32" s="10">
        <f>D12+D17+D22+D27</f>
        <v>0</v>
      </c>
      <c r="E32" s="10">
        <f>E12+E17+E22+E27</f>
        <v>0</v>
      </c>
    </row>
    <row r="33" spans="1:5" x14ac:dyDescent="0.25">
      <c r="A33" s="77"/>
      <c r="B33" s="78"/>
      <c r="C33" s="2" t="s">
        <v>5</v>
      </c>
      <c r="D33" s="10">
        <f t="shared" ref="D33:E35" si="0">D13+D18+D23+D28</f>
        <v>0</v>
      </c>
      <c r="E33" s="10">
        <f t="shared" si="0"/>
        <v>0</v>
      </c>
    </row>
    <row r="34" spans="1:5" x14ac:dyDescent="0.25">
      <c r="A34" s="77"/>
      <c r="B34" s="78"/>
      <c r="C34" s="2" t="s">
        <v>6</v>
      </c>
      <c r="D34" s="10">
        <f t="shared" si="0"/>
        <v>1660.8</v>
      </c>
      <c r="E34" s="10">
        <f t="shared" si="0"/>
        <v>176.42000000000002</v>
      </c>
    </row>
    <row r="35" spans="1:5" ht="25.5" x14ac:dyDescent="0.25">
      <c r="A35" s="79"/>
      <c r="B35" s="80"/>
      <c r="C35" s="2" t="s">
        <v>7</v>
      </c>
      <c r="D35" s="10">
        <f t="shared" si="0"/>
        <v>0</v>
      </c>
      <c r="E35" s="10">
        <f t="shared" si="0"/>
        <v>0</v>
      </c>
    </row>
    <row r="36" spans="1:5" x14ac:dyDescent="0.25">
      <c r="A36" s="81" t="s">
        <v>31</v>
      </c>
      <c r="B36" s="82"/>
      <c r="C36" s="2"/>
      <c r="D36" s="10">
        <f>SUM(D32:D35)</f>
        <v>1660.8</v>
      </c>
      <c r="E36" s="10">
        <f>SUM(E32:E35)</f>
        <v>176.42000000000002</v>
      </c>
    </row>
    <row r="39" spans="1:5" ht="15.75" x14ac:dyDescent="0.25">
      <c r="A39" s="6" t="s">
        <v>20</v>
      </c>
    </row>
    <row r="40" spans="1:5" ht="15.75" x14ac:dyDescent="0.25">
      <c r="A40" s="6" t="s">
        <v>97</v>
      </c>
    </row>
    <row r="41" spans="1:5" x14ac:dyDescent="0.25">
      <c r="A41" s="7" t="s">
        <v>21</v>
      </c>
    </row>
    <row r="42" spans="1:5" x14ac:dyDescent="0.25">
      <c r="A42" s="47"/>
    </row>
  </sheetData>
  <mergeCells count="19">
    <mergeCell ref="A36:B36"/>
    <mergeCell ref="A16:B16"/>
    <mergeCell ref="A17:A20"/>
    <mergeCell ref="B17:B20"/>
    <mergeCell ref="A21:B21"/>
    <mergeCell ref="A22:A25"/>
    <mergeCell ref="B22:B25"/>
    <mergeCell ref="A26:B26"/>
    <mergeCell ref="A27:A30"/>
    <mergeCell ref="B27:B30"/>
    <mergeCell ref="A31:B31"/>
    <mergeCell ref="A32:B35"/>
    <mergeCell ref="A12:A15"/>
    <mergeCell ref="B12:B15"/>
    <mergeCell ref="B3:E3"/>
    <mergeCell ref="B4:E4"/>
    <mergeCell ref="B5:E5"/>
    <mergeCell ref="B6:E6"/>
    <mergeCell ref="B7:E7"/>
  </mergeCells>
  <pageMargins left="0.7" right="0.7" top="0.75" bottom="0.75" header="0.3" footer="0.3"/>
  <pageSetup paperSize="9" scale="7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46"/>
  <sheetViews>
    <sheetView topLeftCell="A13" workbookViewId="0">
      <selection activeCell="B42" sqref="B42"/>
    </sheetView>
  </sheetViews>
  <sheetFormatPr defaultRowHeight="15" x14ac:dyDescent="0.25"/>
  <cols>
    <col min="1" max="1" width="10.5703125" style="35" customWidth="1"/>
    <col min="2" max="2" width="53.85546875" style="35" customWidth="1"/>
    <col min="3" max="3" width="20.140625" style="35" customWidth="1"/>
    <col min="4" max="4" width="17.5703125" style="35" customWidth="1"/>
    <col min="5" max="5" width="20.140625" style="13" customWidth="1"/>
    <col min="6" max="16384" width="9.140625" style="35"/>
  </cols>
  <sheetData>
    <row r="3" spans="1:5" x14ac:dyDescent="0.25">
      <c r="B3" s="74" t="s">
        <v>16</v>
      </c>
      <c r="C3" s="74"/>
      <c r="D3" s="74"/>
      <c r="E3" s="74"/>
    </row>
    <row r="4" spans="1:5" x14ac:dyDescent="0.25">
      <c r="B4" s="73" t="s">
        <v>17</v>
      </c>
      <c r="C4" s="73"/>
      <c r="D4" s="73"/>
      <c r="E4" s="73"/>
    </row>
    <row r="5" spans="1:5" x14ac:dyDescent="0.25">
      <c r="B5" s="73" t="s">
        <v>101</v>
      </c>
      <c r="C5" s="73"/>
      <c r="D5" s="73"/>
      <c r="E5" s="73"/>
    </row>
    <row r="6" spans="1:5" ht="34.5" customHeight="1" x14ac:dyDescent="0.25">
      <c r="B6" s="97" t="s">
        <v>108</v>
      </c>
      <c r="C6" s="98"/>
      <c r="D6" s="98"/>
      <c r="E6" s="98"/>
    </row>
    <row r="7" spans="1:5" x14ac:dyDescent="0.25">
      <c r="B7" s="73" t="s">
        <v>94</v>
      </c>
      <c r="C7" s="73"/>
      <c r="D7" s="73"/>
      <c r="E7" s="73"/>
    </row>
    <row r="8" spans="1:5" x14ac:dyDescent="0.25">
      <c r="B8" s="36"/>
      <c r="C8" s="36"/>
      <c r="D8" s="36"/>
      <c r="E8" s="3"/>
    </row>
    <row r="9" spans="1:5" x14ac:dyDescent="0.25">
      <c r="E9" s="13" t="s">
        <v>15</v>
      </c>
    </row>
    <row r="10" spans="1:5" ht="38.25" x14ac:dyDescent="0.25">
      <c r="A10" s="37" t="s">
        <v>0</v>
      </c>
      <c r="B10" s="37" t="s">
        <v>1</v>
      </c>
      <c r="C10" s="37" t="s">
        <v>2</v>
      </c>
      <c r="D10" s="37" t="s">
        <v>13</v>
      </c>
      <c r="E10" s="14" t="s">
        <v>14</v>
      </c>
    </row>
    <row r="11" spans="1:5" x14ac:dyDescent="0.25">
      <c r="A11" s="37">
        <v>1</v>
      </c>
      <c r="B11" s="37">
        <v>2</v>
      </c>
      <c r="C11" s="37">
        <v>3</v>
      </c>
      <c r="D11" s="37">
        <v>4</v>
      </c>
      <c r="E11" s="5">
        <v>5</v>
      </c>
    </row>
    <row r="12" spans="1:5" ht="25.5" x14ac:dyDescent="0.25">
      <c r="A12" s="84" t="s">
        <v>18</v>
      </c>
      <c r="B12" s="85" t="s">
        <v>44</v>
      </c>
      <c r="C12" s="37" t="s">
        <v>4</v>
      </c>
      <c r="D12" s="8">
        <v>5000</v>
      </c>
      <c r="E12" s="15">
        <v>0</v>
      </c>
    </row>
    <row r="13" spans="1:5" x14ac:dyDescent="0.25">
      <c r="A13" s="84"/>
      <c r="B13" s="86"/>
      <c r="C13" s="37" t="s">
        <v>5</v>
      </c>
      <c r="D13" s="8">
        <v>0</v>
      </c>
      <c r="E13" s="15">
        <v>0</v>
      </c>
    </row>
    <row r="14" spans="1:5" x14ac:dyDescent="0.25">
      <c r="A14" s="84"/>
      <c r="B14" s="86"/>
      <c r="C14" s="37" t="s">
        <v>6</v>
      </c>
      <c r="D14" s="8">
        <v>590.6</v>
      </c>
      <c r="E14" s="9">
        <v>0</v>
      </c>
    </row>
    <row r="15" spans="1:5" ht="25.5" x14ac:dyDescent="0.25">
      <c r="A15" s="84"/>
      <c r="B15" s="87"/>
      <c r="C15" s="37" t="s">
        <v>7</v>
      </c>
      <c r="D15" s="8">
        <v>0</v>
      </c>
      <c r="E15" s="15">
        <v>0</v>
      </c>
    </row>
    <row r="16" spans="1:5" x14ac:dyDescent="0.25">
      <c r="A16" s="88" t="s">
        <v>10</v>
      </c>
      <c r="B16" s="89"/>
      <c r="C16" s="37"/>
      <c r="D16" s="8">
        <f>SUM(D12:D15)</f>
        <v>5590.6</v>
      </c>
      <c r="E16" s="15">
        <f>SUM(E12:E15)</f>
        <v>0</v>
      </c>
    </row>
    <row r="17" spans="1:5" x14ac:dyDescent="0.25">
      <c r="A17" s="81" t="s">
        <v>37</v>
      </c>
      <c r="B17" s="82"/>
      <c r="C17" s="2"/>
      <c r="D17" s="10">
        <f>D16</f>
        <v>5590.6</v>
      </c>
      <c r="E17" s="16">
        <f>E16</f>
        <v>0</v>
      </c>
    </row>
    <row r="18" spans="1:5" ht="25.5" x14ac:dyDescent="0.25">
      <c r="A18" s="84" t="s">
        <v>19</v>
      </c>
      <c r="B18" s="85" t="s">
        <v>43</v>
      </c>
      <c r="C18" s="37" t="s">
        <v>4</v>
      </c>
      <c r="D18" s="8">
        <v>0</v>
      </c>
      <c r="E18" s="15">
        <v>0</v>
      </c>
    </row>
    <row r="19" spans="1:5" x14ac:dyDescent="0.25">
      <c r="A19" s="84"/>
      <c r="B19" s="86"/>
      <c r="C19" s="37" t="s">
        <v>5</v>
      </c>
      <c r="D19" s="8">
        <v>0</v>
      </c>
      <c r="E19" s="15">
        <v>0</v>
      </c>
    </row>
    <row r="20" spans="1:5" x14ac:dyDescent="0.25">
      <c r="A20" s="84"/>
      <c r="B20" s="86"/>
      <c r="C20" s="37" t="s">
        <v>6</v>
      </c>
      <c r="D20" s="8">
        <v>239.7</v>
      </c>
      <c r="E20" s="12">
        <v>39.94</v>
      </c>
    </row>
    <row r="21" spans="1:5" ht="25.5" x14ac:dyDescent="0.25">
      <c r="A21" s="84"/>
      <c r="B21" s="87"/>
      <c r="C21" s="37" t="s">
        <v>7</v>
      </c>
      <c r="D21" s="8">
        <v>0</v>
      </c>
      <c r="E21" s="15">
        <v>0</v>
      </c>
    </row>
    <row r="22" spans="1:5" x14ac:dyDescent="0.25">
      <c r="A22" s="88" t="s">
        <v>11</v>
      </c>
      <c r="B22" s="89"/>
      <c r="C22" s="37"/>
      <c r="D22" s="8">
        <f>SUM(D18:D21)</f>
        <v>239.7</v>
      </c>
      <c r="E22" s="15">
        <f>SUM(E18:E21)</f>
        <v>39.94</v>
      </c>
    </row>
    <row r="23" spans="1:5" x14ac:dyDescent="0.25">
      <c r="A23" s="81" t="s">
        <v>38</v>
      </c>
      <c r="B23" s="82"/>
      <c r="C23" s="2"/>
      <c r="D23" s="10">
        <f>D22</f>
        <v>239.7</v>
      </c>
      <c r="E23" s="16">
        <f>E22</f>
        <v>39.94</v>
      </c>
    </row>
    <row r="24" spans="1:5" ht="25.5" x14ac:dyDescent="0.25">
      <c r="A24" s="84" t="s">
        <v>25</v>
      </c>
      <c r="B24" s="94" t="s">
        <v>42</v>
      </c>
      <c r="C24" s="37" t="s">
        <v>4</v>
      </c>
      <c r="D24" s="8">
        <v>0</v>
      </c>
      <c r="E24" s="15">
        <v>0</v>
      </c>
    </row>
    <row r="25" spans="1:5" x14ac:dyDescent="0.25">
      <c r="A25" s="84"/>
      <c r="B25" s="95"/>
      <c r="C25" s="37" t="s">
        <v>5</v>
      </c>
      <c r="D25" s="8">
        <v>0</v>
      </c>
      <c r="E25" s="15">
        <v>0</v>
      </c>
    </row>
    <row r="26" spans="1:5" x14ac:dyDescent="0.25">
      <c r="A26" s="84"/>
      <c r="B26" s="95"/>
      <c r="C26" s="37" t="s">
        <v>6</v>
      </c>
      <c r="D26" s="8">
        <v>0</v>
      </c>
      <c r="E26" s="15">
        <v>0</v>
      </c>
    </row>
    <row r="27" spans="1:5" ht="25.5" x14ac:dyDescent="0.25">
      <c r="A27" s="84"/>
      <c r="B27" s="96"/>
      <c r="C27" s="37" t="s">
        <v>7</v>
      </c>
      <c r="D27" s="8">
        <v>0</v>
      </c>
      <c r="E27" s="15">
        <v>0</v>
      </c>
    </row>
    <row r="28" spans="1:5" x14ac:dyDescent="0.25">
      <c r="A28" s="88" t="s">
        <v>24</v>
      </c>
      <c r="B28" s="89"/>
      <c r="C28" s="37"/>
      <c r="D28" s="8">
        <f>SUM(D24:D27)</f>
        <v>0</v>
      </c>
      <c r="E28" s="15">
        <f>SUM(E24:E27)</f>
        <v>0</v>
      </c>
    </row>
    <row r="29" spans="1:5" x14ac:dyDescent="0.25">
      <c r="A29" s="81" t="s">
        <v>39</v>
      </c>
      <c r="B29" s="82"/>
      <c r="C29" s="37"/>
      <c r="D29" s="10">
        <f>D28</f>
        <v>0</v>
      </c>
      <c r="E29" s="16">
        <f>E28</f>
        <v>0</v>
      </c>
    </row>
    <row r="30" spans="1:5" ht="25.5" x14ac:dyDescent="0.25">
      <c r="A30" s="91" t="s">
        <v>28</v>
      </c>
      <c r="B30" s="84" t="s">
        <v>41</v>
      </c>
      <c r="C30" s="37" t="s">
        <v>4</v>
      </c>
      <c r="D30" s="8">
        <v>0</v>
      </c>
      <c r="E30" s="15">
        <v>0</v>
      </c>
    </row>
    <row r="31" spans="1:5" x14ac:dyDescent="0.25">
      <c r="A31" s="92"/>
      <c r="B31" s="84"/>
      <c r="C31" s="37" t="s">
        <v>5</v>
      </c>
      <c r="D31" s="8">
        <v>0</v>
      </c>
      <c r="E31" s="15">
        <v>0</v>
      </c>
    </row>
    <row r="32" spans="1:5" x14ac:dyDescent="0.25">
      <c r="A32" s="92"/>
      <c r="B32" s="84"/>
      <c r="C32" s="37" t="s">
        <v>6</v>
      </c>
      <c r="D32" s="8">
        <v>250</v>
      </c>
      <c r="E32" s="15">
        <v>0</v>
      </c>
    </row>
    <row r="33" spans="1:5" ht="25.5" x14ac:dyDescent="0.25">
      <c r="A33" s="93"/>
      <c r="B33" s="84"/>
      <c r="C33" s="37" t="s">
        <v>7</v>
      </c>
      <c r="D33" s="8">
        <v>0</v>
      </c>
      <c r="E33" s="15">
        <v>0</v>
      </c>
    </row>
    <row r="34" spans="1:5" x14ac:dyDescent="0.25">
      <c r="A34" s="88" t="s">
        <v>29</v>
      </c>
      <c r="B34" s="89"/>
      <c r="C34" s="37"/>
      <c r="D34" s="8">
        <f>SUM(D30:D33)</f>
        <v>250</v>
      </c>
      <c r="E34" s="15">
        <f>SUM(E30:E33)</f>
        <v>0</v>
      </c>
    </row>
    <row r="35" spans="1:5" ht="15" customHeight="1" x14ac:dyDescent="0.25">
      <c r="A35" s="81" t="s">
        <v>40</v>
      </c>
      <c r="B35" s="82"/>
      <c r="C35" s="2"/>
      <c r="D35" s="10">
        <f>D34</f>
        <v>250</v>
      </c>
      <c r="E35" s="16">
        <f>E34</f>
        <v>0</v>
      </c>
    </row>
    <row r="36" spans="1:5" ht="25.5" x14ac:dyDescent="0.25">
      <c r="A36" s="75" t="s">
        <v>12</v>
      </c>
      <c r="B36" s="76"/>
      <c r="C36" s="2" t="s">
        <v>4</v>
      </c>
      <c r="D36" s="10">
        <f t="shared" ref="D36:E39" si="0">D12+D18+D24+D30</f>
        <v>5000</v>
      </c>
      <c r="E36" s="16">
        <f t="shared" si="0"/>
        <v>0</v>
      </c>
    </row>
    <row r="37" spans="1:5" x14ac:dyDescent="0.25">
      <c r="A37" s="77"/>
      <c r="B37" s="78"/>
      <c r="C37" s="2" t="s">
        <v>5</v>
      </c>
      <c r="D37" s="10">
        <f t="shared" si="0"/>
        <v>0</v>
      </c>
      <c r="E37" s="16">
        <f t="shared" si="0"/>
        <v>0</v>
      </c>
    </row>
    <row r="38" spans="1:5" x14ac:dyDescent="0.25">
      <c r="A38" s="77"/>
      <c r="B38" s="78"/>
      <c r="C38" s="2" t="s">
        <v>6</v>
      </c>
      <c r="D38" s="10">
        <f t="shared" si="0"/>
        <v>1080.3</v>
      </c>
      <c r="E38" s="16">
        <f>E20+E14</f>
        <v>39.94</v>
      </c>
    </row>
    <row r="39" spans="1:5" ht="25.5" x14ac:dyDescent="0.25">
      <c r="A39" s="79"/>
      <c r="B39" s="80"/>
      <c r="C39" s="2" t="s">
        <v>7</v>
      </c>
      <c r="D39" s="10">
        <f t="shared" si="0"/>
        <v>0</v>
      </c>
      <c r="E39" s="16">
        <f t="shared" si="0"/>
        <v>0</v>
      </c>
    </row>
    <row r="40" spans="1:5" x14ac:dyDescent="0.25">
      <c r="A40" s="81" t="s">
        <v>31</v>
      </c>
      <c r="B40" s="82"/>
      <c r="C40" s="2"/>
      <c r="D40" s="10">
        <f>D17+D23+D29+D35</f>
        <v>6080.3</v>
      </c>
      <c r="E40" s="10">
        <f>E17+E23+E29+E35</f>
        <v>39.94</v>
      </c>
    </row>
    <row r="43" spans="1:5" ht="15.75" x14ac:dyDescent="0.25">
      <c r="A43" s="6" t="s">
        <v>20</v>
      </c>
    </row>
    <row r="44" spans="1:5" ht="15.75" x14ac:dyDescent="0.25">
      <c r="A44" s="6" t="s">
        <v>89</v>
      </c>
    </row>
    <row r="45" spans="1:5" x14ac:dyDescent="0.25">
      <c r="A45" s="7" t="s">
        <v>21</v>
      </c>
    </row>
    <row r="46" spans="1:5" x14ac:dyDescent="0.25">
      <c r="A46" s="47"/>
    </row>
  </sheetData>
  <mergeCells count="23">
    <mergeCell ref="A12:A15"/>
    <mergeCell ref="B12:B15"/>
    <mergeCell ref="B3:E3"/>
    <mergeCell ref="B4:E4"/>
    <mergeCell ref="B5:E5"/>
    <mergeCell ref="B6:E6"/>
    <mergeCell ref="B7:E7"/>
    <mergeCell ref="A40:B40"/>
    <mergeCell ref="A29:B29"/>
    <mergeCell ref="A35:B35"/>
    <mergeCell ref="A16:B16"/>
    <mergeCell ref="A18:A21"/>
    <mergeCell ref="B18:B21"/>
    <mergeCell ref="A22:B22"/>
    <mergeCell ref="A24:A27"/>
    <mergeCell ref="B24:B27"/>
    <mergeCell ref="A17:B17"/>
    <mergeCell ref="A23:B23"/>
    <mergeCell ref="A28:B28"/>
    <mergeCell ref="A30:A33"/>
    <mergeCell ref="B30:B33"/>
    <mergeCell ref="A34:B34"/>
    <mergeCell ref="A36:B39"/>
  </mergeCells>
  <pageMargins left="0" right="0" top="0" bottom="0" header="0" footer="0"/>
  <pageSetup paperSize="9" scale="8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42"/>
  <sheetViews>
    <sheetView workbookViewId="0">
      <selection activeCell="B7" sqref="B7:E7"/>
    </sheetView>
  </sheetViews>
  <sheetFormatPr defaultRowHeight="15" x14ac:dyDescent="0.25"/>
  <cols>
    <col min="1" max="1" width="9.140625" style="35"/>
    <col min="2" max="2" width="53.85546875" style="35" customWidth="1"/>
    <col min="3" max="3" width="20.140625" style="35" customWidth="1"/>
    <col min="4" max="4" width="17.5703125" style="35" customWidth="1"/>
    <col min="5" max="5" width="20.140625" style="4" customWidth="1"/>
    <col min="6" max="6" width="9.140625" style="35"/>
    <col min="7" max="7" width="9.5703125" style="35" bestFit="1" customWidth="1"/>
    <col min="8" max="16384" width="9.140625" style="35"/>
  </cols>
  <sheetData>
    <row r="3" spans="1:5" x14ac:dyDescent="0.25">
      <c r="B3" s="74" t="s">
        <v>16</v>
      </c>
      <c r="C3" s="74"/>
      <c r="D3" s="74"/>
      <c r="E3" s="74"/>
    </row>
    <row r="4" spans="1:5" x14ac:dyDescent="0.25">
      <c r="B4" s="73" t="s">
        <v>17</v>
      </c>
      <c r="C4" s="73"/>
      <c r="D4" s="73"/>
      <c r="E4" s="73"/>
    </row>
    <row r="5" spans="1:5" x14ac:dyDescent="0.25">
      <c r="B5" s="73" t="s">
        <v>101</v>
      </c>
      <c r="C5" s="73"/>
      <c r="D5" s="73"/>
      <c r="E5" s="73"/>
    </row>
    <row r="6" spans="1:5" ht="16.5" customHeight="1" x14ac:dyDescent="0.25">
      <c r="B6" s="99" t="s">
        <v>112</v>
      </c>
      <c r="C6" s="100"/>
      <c r="D6" s="100"/>
      <c r="E6" s="100"/>
    </row>
    <row r="7" spans="1:5" x14ac:dyDescent="0.25">
      <c r="B7" s="73" t="s">
        <v>45</v>
      </c>
      <c r="C7" s="73"/>
      <c r="D7" s="73"/>
      <c r="E7" s="73"/>
    </row>
    <row r="8" spans="1:5" x14ac:dyDescent="0.25">
      <c r="B8" s="36"/>
      <c r="C8" s="36"/>
      <c r="D8" s="36"/>
      <c r="E8" s="3"/>
    </row>
    <row r="9" spans="1:5" x14ac:dyDescent="0.25">
      <c r="E9" s="4" t="s">
        <v>15</v>
      </c>
    </row>
    <row r="10" spans="1:5" ht="42.75" customHeight="1" x14ac:dyDescent="0.25">
      <c r="A10" s="37" t="s">
        <v>0</v>
      </c>
      <c r="B10" s="37" t="s">
        <v>1</v>
      </c>
      <c r="C10" s="37" t="s">
        <v>2</v>
      </c>
      <c r="D10" s="37" t="s">
        <v>13</v>
      </c>
      <c r="E10" s="1" t="s">
        <v>14</v>
      </c>
    </row>
    <row r="11" spans="1:5" x14ac:dyDescent="0.25">
      <c r="A11" s="37">
        <v>1</v>
      </c>
      <c r="B11" s="37">
        <v>2</v>
      </c>
      <c r="C11" s="37">
        <v>3</v>
      </c>
      <c r="D11" s="37">
        <v>4</v>
      </c>
      <c r="E11" s="5">
        <v>5</v>
      </c>
    </row>
    <row r="12" spans="1:5" ht="38.25" customHeight="1" x14ac:dyDescent="0.25">
      <c r="A12" s="84" t="s">
        <v>18</v>
      </c>
      <c r="B12" s="85" t="s">
        <v>46</v>
      </c>
      <c r="C12" s="37" t="s">
        <v>4</v>
      </c>
      <c r="D12" s="8">
        <v>0</v>
      </c>
      <c r="E12" s="8"/>
    </row>
    <row r="13" spans="1:5" x14ac:dyDescent="0.25">
      <c r="A13" s="84"/>
      <c r="B13" s="86"/>
      <c r="C13" s="37" t="s">
        <v>5</v>
      </c>
      <c r="D13" s="8">
        <v>0</v>
      </c>
      <c r="E13" s="8">
        <v>0</v>
      </c>
    </row>
    <row r="14" spans="1:5" x14ac:dyDescent="0.25">
      <c r="A14" s="84"/>
      <c r="B14" s="86"/>
      <c r="C14" s="37" t="s">
        <v>6</v>
      </c>
      <c r="D14" s="41">
        <v>6973.616</v>
      </c>
      <c r="E14" s="42">
        <v>1436.6869999999999</v>
      </c>
    </row>
    <row r="15" spans="1:5" ht="25.5" x14ac:dyDescent="0.25">
      <c r="A15" s="84"/>
      <c r="B15" s="87"/>
      <c r="C15" s="37" t="s">
        <v>7</v>
      </c>
      <c r="D15" s="41">
        <v>0</v>
      </c>
      <c r="E15" s="41">
        <v>0</v>
      </c>
    </row>
    <row r="16" spans="1:5" x14ac:dyDescent="0.25">
      <c r="A16" s="88" t="s">
        <v>10</v>
      </c>
      <c r="B16" s="89"/>
      <c r="C16" s="37"/>
      <c r="D16" s="41">
        <f>SUM(D12:D15)</f>
        <v>6973.616</v>
      </c>
      <c r="E16" s="41">
        <f>E14</f>
        <v>1436.6869999999999</v>
      </c>
    </row>
    <row r="17" spans="1:5" ht="38.25" customHeight="1" x14ac:dyDescent="0.25">
      <c r="A17" s="84">
        <v>2</v>
      </c>
      <c r="B17" s="85" t="s">
        <v>91</v>
      </c>
      <c r="C17" s="37" t="s">
        <v>4</v>
      </c>
      <c r="D17" s="41">
        <v>11.4</v>
      </c>
      <c r="E17" s="41">
        <v>0</v>
      </c>
    </row>
    <row r="18" spans="1:5" x14ac:dyDescent="0.25">
      <c r="A18" s="84"/>
      <c r="B18" s="86"/>
      <c r="C18" s="37" t="s">
        <v>5</v>
      </c>
      <c r="D18" s="41">
        <v>0</v>
      </c>
      <c r="E18" s="41">
        <v>0</v>
      </c>
    </row>
    <row r="19" spans="1:5" x14ac:dyDescent="0.25">
      <c r="A19" s="84"/>
      <c r="B19" s="86"/>
      <c r="C19" s="37" t="s">
        <v>6</v>
      </c>
      <c r="D19" s="41">
        <f>1228.7874-11.4</f>
        <v>1217.3873999999998</v>
      </c>
      <c r="E19" s="42">
        <v>272.43299999999999</v>
      </c>
    </row>
    <row r="20" spans="1:5" ht="25.5" x14ac:dyDescent="0.25">
      <c r="A20" s="84"/>
      <c r="B20" s="87"/>
      <c r="C20" s="37" t="s">
        <v>7</v>
      </c>
      <c r="D20" s="41">
        <v>0</v>
      </c>
      <c r="E20" s="41">
        <v>0</v>
      </c>
    </row>
    <row r="21" spans="1:5" x14ac:dyDescent="0.25">
      <c r="A21" s="88" t="s">
        <v>11</v>
      </c>
      <c r="B21" s="89"/>
      <c r="C21" s="37"/>
      <c r="D21" s="41">
        <f>D17+D19</f>
        <v>1228.7873999999999</v>
      </c>
      <c r="E21" s="41">
        <f>E17+E19</f>
        <v>272.43299999999999</v>
      </c>
    </row>
    <row r="22" spans="1:5" ht="38.25" customHeight="1" x14ac:dyDescent="0.25">
      <c r="A22" s="84">
        <v>3</v>
      </c>
      <c r="B22" s="85" t="s">
        <v>92</v>
      </c>
      <c r="C22" s="37" t="s">
        <v>4</v>
      </c>
      <c r="D22" s="41">
        <v>0</v>
      </c>
      <c r="E22" s="41">
        <v>0</v>
      </c>
    </row>
    <row r="23" spans="1:5" x14ac:dyDescent="0.25">
      <c r="A23" s="84"/>
      <c r="B23" s="86"/>
      <c r="C23" s="37" t="s">
        <v>5</v>
      </c>
      <c r="D23" s="41">
        <v>0</v>
      </c>
      <c r="E23" s="41">
        <v>0</v>
      </c>
    </row>
    <row r="24" spans="1:5" x14ac:dyDescent="0.25">
      <c r="A24" s="84"/>
      <c r="B24" s="86"/>
      <c r="C24" s="37" t="s">
        <v>6</v>
      </c>
      <c r="D24" s="41">
        <v>0</v>
      </c>
      <c r="E24" s="42">
        <v>0</v>
      </c>
    </row>
    <row r="25" spans="1:5" ht="25.5" x14ac:dyDescent="0.25">
      <c r="A25" s="84"/>
      <c r="B25" s="87"/>
      <c r="C25" s="37" t="s">
        <v>7</v>
      </c>
      <c r="D25" s="41">
        <v>0</v>
      </c>
      <c r="E25" s="41">
        <v>0</v>
      </c>
    </row>
    <row r="26" spans="1:5" x14ac:dyDescent="0.25">
      <c r="A26" s="88" t="s">
        <v>24</v>
      </c>
      <c r="B26" s="89"/>
      <c r="C26" s="37"/>
      <c r="D26" s="51">
        <f>SUM(D22:D25)</f>
        <v>0</v>
      </c>
      <c r="E26" s="41">
        <f>SUM(E22:E25)</f>
        <v>0</v>
      </c>
    </row>
    <row r="27" spans="1:5" ht="38.25" customHeight="1" x14ac:dyDescent="0.25">
      <c r="A27" s="84">
        <v>4</v>
      </c>
      <c r="B27" s="85" t="s">
        <v>93</v>
      </c>
      <c r="C27" s="38" t="s">
        <v>4</v>
      </c>
      <c r="D27" s="41">
        <v>0</v>
      </c>
      <c r="E27" s="8"/>
    </row>
    <row r="28" spans="1:5" x14ac:dyDescent="0.25">
      <c r="A28" s="84"/>
      <c r="B28" s="86"/>
      <c r="C28" s="38" t="s">
        <v>5</v>
      </c>
      <c r="D28" s="8">
        <v>0</v>
      </c>
      <c r="E28" s="8">
        <v>0</v>
      </c>
    </row>
    <row r="29" spans="1:5" x14ac:dyDescent="0.25">
      <c r="A29" s="84"/>
      <c r="B29" s="86"/>
      <c r="C29" s="38" t="s">
        <v>6</v>
      </c>
      <c r="D29" s="8">
        <v>25</v>
      </c>
      <c r="E29" s="9">
        <v>0</v>
      </c>
    </row>
    <row r="30" spans="1:5" ht="25.5" x14ac:dyDescent="0.25">
      <c r="A30" s="84"/>
      <c r="B30" s="87"/>
      <c r="C30" s="38" t="s">
        <v>7</v>
      </c>
      <c r="D30" s="8">
        <v>0</v>
      </c>
      <c r="E30" s="8">
        <v>0</v>
      </c>
    </row>
    <row r="31" spans="1:5" x14ac:dyDescent="0.25">
      <c r="A31" s="88" t="s">
        <v>24</v>
      </c>
      <c r="B31" s="89"/>
      <c r="C31" s="38"/>
      <c r="D31" s="8">
        <f>SUM(D27:D30)</f>
        <v>25</v>
      </c>
      <c r="E31" s="8">
        <f>SUM(E27:E30)</f>
        <v>0</v>
      </c>
    </row>
    <row r="32" spans="1:5" ht="25.5" customHeight="1" x14ac:dyDescent="0.25">
      <c r="A32" s="75" t="s">
        <v>12</v>
      </c>
      <c r="B32" s="76"/>
      <c r="C32" s="2" t="s">
        <v>4</v>
      </c>
      <c r="D32" s="10">
        <f>D12+D17+D22+D27</f>
        <v>11.4</v>
      </c>
      <c r="E32" s="10">
        <f>E12+E17+E22+E27</f>
        <v>0</v>
      </c>
    </row>
    <row r="33" spans="1:7" x14ac:dyDescent="0.25">
      <c r="A33" s="77"/>
      <c r="B33" s="78"/>
      <c r="C33" s="2" t="s">
        <v>5</v>
      </c>
      <c r="D33" s="10">
        <f t="shared" ref="D33:E35" si="0">D13</f>
        <v>0</v>
      </c>
      <c r="E33" s="10">
        <f t="shared" si="0"/>
        <v>0</v>
      </c>
    </row>
    <row r="34" spans="1:7" x14ac:dyDescent="0.25">
      <c r="A34" s="77"/>
      <c r="B34" s="78"/>
      <c r="C34" s="2" t="s">
        <v>6</v>
      </c>
      <c r="D34" s="10">
        <f>D14+D19+D24+D29</f>
        <v>8216.0033999999996</v>
      </c>
      <c r="E34" s="10">
        <f>E14+E19+E24+E29</f>
        <v>1709.12</v>
      </c>
    </row>
    <row r="35" spans="1:7" ht="25.5" x14ac:dyDescent="0.25">
      <c r="A35" s="79"/>
      <c r="B35" s="80"/>
      <c r="C35" s="2" t="s">
        <v>7</v>
      </c>
      <c r="D35" s="10">
        <f t="shared" si="0"/>
        <v>0</v>
      </c>
      <c r="E35" s="10">
        <f t="shared" si="0"/>
        <v>0</v>
      </c>
    </row>
    <row r="36" spans="1:7" ht="15" customHeight="1" x14ac:dyDescent="0.25">
      <c r="A36" s="81" t="s">
        <v>9</v>
      </c>
      <c r="B36" s="82"/>
      <c r="C36" s="2"/>
      <c r="D36" s="10">
        <f>D32+D33+D34+D35</f>
        <v>8227.4033999999992</v>
      </c>
      <c r="E36" s="10">
        <f>E32+E33+E34+E35</f>
        <v>1709.12</v>
      </c>
    </row>
    <row r="37" spans="1:7" x14ac:dyDescent="0.25">
      <c r="G37" s="52"/>
    </row>
    <row r="38" spans="1:7" x14ac:dyDescent="0.25">
      <c r="D38" s="52"/>
      <c r="E38" s="52"/>
    </row>
    <row r="39" spans="1:7" ht="15.75" x14ac:dyDescent="0.25">
      <c r="A39" s="6" t="s">
        <v>20</v>
      </c>
    </row>
    <row r="40" spans="1:7" ht="15.75" x14ac:dyDescent="0.25">
      <c r="A40" s="6" t="s">
        <v>96</v>
      </c>
    </row>
    <row r="41" spans="1:7" x14ac:dyDescent="0.25">
      <c r="A41" s="7"/>
    </row>
    <row r="42" spans="1:7" x14ac:dyDescent="0.25">
      <c r="B42" s="46"/>
    </row>
  </sheetData>
  <mergeCells count="19">
    <mergeCell ref="A12:A15"/>
    <mergeCell ref="B12:B15"/>
    <mergeCell ref="A17:A20"/>
    <mergeCell ref="B17:B20"/>
    <mergeCell ref="A21:B21"/>
    <mergeCell ref="B3:E3"/>
    <mergeCell ref="B4:E4"/>
    <mergeCell ref="B5:E5"/>
    <mergeCell ref="B6:E6"/>
    <mergeCell ref="B7:E7"/>
    <mergeCell ref="B27:B30"/>
    <mergeCell ref="A31:B31"/>
    <mergeCell ref="A16:B16"/>
    <mergeCell ref="A32:B35"/>
    <mergeCell ref="A36:B36"/>
    <mergeCell ref="A22:A25"/>
    <mergeCell ref="B22:B25"/>
    <mergeCell ref="A26:B26"/>
    <mergeCell ref="A27:A30"/>
  </mergeCells>
  <pageMargins left="0.7" right="0.7" top="0.75" bottom="0.75" header="0.3" footer="0.3"/>
  <pageSetup paperSize="9" scale="7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34"/>
  <sheetViews>
    <sheetView workbookViewId="0">
      <selection activeCell="I20" sqref="I20"/>
    </sheetView>
  </sheetViews>
  <sheetFormatPr defaultRowHeight="15" x14ac:dyDescent="0.25"/>
  <cols>
    <col min="1" max="1" width="10.140625" style="35" bestFit="1" customWidth="1"/>
    <col min="2" max="2" width="53.85546875" style="35" customWidth="1"/>
    <col min="3" max="3" width="20.140625" style="35" customWidth="1"/>
    <col min="4" max="4" width="17.5703125" style="35" customWidth="1"/>
    <col min="5" max="5" width="20.140625" style="4" customWidth="1"/>
    <col min="6" max="16384" width="9.140625" style="35"/>
  </cols>
  <sheetData>
    <row r="3" spans="1:9" x14ac:dyDescent="0.25">
      <c r="B3" s="74" t="s">
        <v>16</v>
      </c>
      <c r="C3" s="74"/>
      <c r="D3" s="74"/>
      <c r="E3" s="74"/>
    </row>
    <row r="4" spans="1:9" x14ac:dyDescent="0.25">
      <c r="B4" s="73" t="s">
        <v>17</v>
      </c>
      <c r="C4" s="73"/>
      <c r="D4" s="73"/>
      <c r="E4" s="73"/>
    </row>
    <row r="5" spans="1:9" x14ac:dyDescent="0.25">
      <c r="B5" s="73" t="s">
        <v>101</v>
      </c>
      <c r="C5" s="73"/>
      <c r="D5" s="73"/>
      <c r="E5" s="73"/>
    </row>
    <row r="6" spans="1:9" ht="28.5" customHeight="1" x14ac:dyDescent="0.25">
      <c r="B6" s="102" t="s">
        <v>109</v>
      </c>
      <c r="C6" s="102"/>
      <c r="D6" s="102"/>
      <c r="E6" s="102"/>
    </row>
    <row r="7" spans="1:9" x14ac:dyDescent="0.25">
      <c r="B7" s="73" t="s">
        <v>117</v>
      </c>
      <c r="C7" s="73"/>
      <c r="D7" s="73"/>
      <c r="E7" s="73"/>
    </row>
    <row r="8" spans="1:9" x14ac:dyDescent="0.25">
      <c r="B8" s="36"/>
      <c r="C8" s="36"/>
      <c r="D8" s="36"/>
      <c r="E8" s="3"/>
    </row>
    <row r="9" spans="1:9" x14ac:dyDescent="0.25">
      <c r="E9" s="4" t="s">
        <v>15</v>
      </c>
    </row>
    <row r="10" spans="1:9" ht="42.75" customHeight="1" x14ac:dyDescent="0.25">
      <c r="A10" s="37" t="s">
        <v>0</v>
      </c>
      <c r="B10" s="37" t="s">
        <v>1</v>
      </c>
      <c r="C10" s="37" t="s">
        <v>2</v>
      </c>
      <c r="D10" s="37" t="s">
        <v>13</v>
      </c>
      <c r="E10" s="1" t="s">
        <v>14</v>
      </c>
    </row>
    <row r="11" spans="1:9" x14ac:dyDescent="0.25">
      <c r="A11" s="37">
        <v>1</v>
      </c>
      <c r="B11" s="37">
        <v>2</v>
      </c>
      <c r="C11" s="37">
        <v>3</v>
      </c>
      <c r="D11" s="37">
        <v>4</v>
      </c>
      <c r="E11" s="5">
        <v>5</v>
      </c>
    </row>
    <row r="12" spans="1:9" ht="38.25" customHeight="1" x14ac:dyDescent="0.25">
      <c r="A12" s="84" t="s">
        <v>18</v>
      </c>
      <c r="B12" s="84" t="s">
        <v>49</v>
      </c>
      <c r="C12" s="37" t="s">
        <v>4</v>
      </c>
      <c r="D12" s="8">
        <v>0</v>
      </c>
      <c r="E12" s="8">
        <v>0</v>
      </c>
    </row>
    <row r="13" spans="1:9" x14ac:dyDescent="0.25">
      <c r="A13" s="84"/>
      <c r="B13" s="84"/>
      <c r="C13" s="37" t="s">
        <v>5</v>
      </c>
      <c r="D13" s="8">
        <v>0</v>
      </c>
      <c r="E13" s="8">
        <v>0</v>
      </c>
    </row>
    <row r="14" spans="1:9" x14ac:dyDescent="0.25">
      <c r="A14" s="84"/>
      <c r="B14" s="84"/>
      <c r="C14" s="37" t="s">
        <v>6</v>
      </c>
      <c r="D14" s="8">
        <v>1</v>
      </c>
      <c r="E14" s="9">
        <v>0</v>
      </c>
    </row>
    <row r="15" spans="1:9" ht="25.5" x14ac:dyDescent="0.25">
      <c r="A15" s="84"/>
      <c r="B15" s="84"/>
      <c r="C15" s="37" t="s">
        <v>7</v>
      </c>
      <c r="D15" s="8">
        <v>0</v>
      </c>
      <c r="E15" s="8">
        <v>0</v>
      </c>
    </row>
    <row r="16" spans="1:9" x14ac:dyDescent="0.25">
      <c r="A16" s="84" t="s">
        <v>10</v>
      </c>
      <c r="B16" s="84"/>
      <c r="C16" s="37"/>
      <c r="D16" s="8">
        <f>SUM(D12:D15)</f>
        <v>1</v>
      </c>
      <c r="E16" s="8">
        <f>E14</f>
        <v>0</v>
      </c>
      <c r="I16" s="35" t="s">
        <v>47</v>
      </c>
    </row>
    <row r="17" spans="1:5" ht="15" customHeight="1" x14ac:dyDescent="0.25">
      <c r="A17" s="101" t="s">
        <v>37</v>
      </c>
      <c r="B17" s="101"/>
      <c r="C17" s="37"/>
      <c r="D17" s="8">
        <f>D16</f>
        <v>1</v>
      </c>
      <c r="E17" s="8">
        <f>E16</f>
        <v>0</v>
      </c>
    </row>
    <row r="18" spans="1:5" ht="25.5" x14ac:dyDescent="0.25">
      <c r="A18" s="84" t="s">
        <v>19</v>
      </c>
      <c r="B18" s="84" t="s">
        <v>50</v>
      </c>
      <c r="C18" s="37" t="s">
        <v>4</v>
      </c>
      <c r="D18" s="8">
        <v>0</v>
      </c>
      <c r="E18" s="8">
        <v>0</v>
      </c>
    </row>
    <row r="19" spans="1:5" x14ac:dyDescent="0.25">
      <c r="A19" s="84"/>
      <c r="B19" s="84"/>
      <c r="C19" s="37" t="s">
        <v>5</v>
      </c>
      <c r="D19" s="8">
        <v>0</v>
      </c>
      <c r="E19" s="8">
        <v>0</v>
      </c>
    </row>
    <row r="20" spans="1:5" x14ac:dyDescent="0.25">
      <c r="A20" s="84"/>
      <c r="B20" s="84"/>
      <c r="C20" s="37" t="s">
        <v>6</v>
      </c>
      <c r="D20" s="8">
        <v>1</v>
      </c>
      <c r="E20" s="9">
        <v>0</v>
      </c>
    </row>
    <row r="21" spans="1:5" ht="25.5" x14ac:dyDescent="0.25">
      <c r="A21" s="84"/>
      <c r="B21" s="84"/>
      <c r="C21" s="37" t="s">
        <v>7</v>
      </c>
      <c r="D21" s="8">
        <v>0</v>
      </c>
      <c r="E21" s="8">
        <v>0</v>
      </c>
    </row>
    <row r="22" spans="1:5" x14ac:dyDescent="0.25">
      <c r="A22" s="84" t="s">
        <v>11</v>
      </c>
      <c r="B22" s="84"/>
      <c r="C22" s="37"/>
      <c r="D22" s="8">
        <f>SUM(D18:D21)</f>
        <v>1</v>
      </c>
      <c r="E22" s="8">
        <f>SUM(E18:E21)</f>
        <v>0</v>
      </c>
    </row>
    <row r="23" spans="1:5" x14ac:dyDescent="0.25">
      <c r="A23" s="101" t="s">
        <v>38</v>
      </c>
      <c r="B23" s="101"/>
      <c r="C23" s="37"/>
      <c r="D23" s="8">
        <f>D22</f>
        <v>1</v>
      </c>
      <c r="E23" s="8">
        <f>E22</f>
        <v>0</v>
      </c>
    </row>
    <row r="24" spans="1:5" ht="25.5" x14ac:dyDescent="0.25">
      <c r="A24" s="101" t="s">
        <v>12</v>
      </c>
      <c r="B24" s="101"/>
      <c r="C24" s="2" t="s">
        <v>4</v>
      </c>
      <c r="D24" s="10">
        <f>D12+D18</f>
        <v>0</v>
      </c>
      <c r="E24" s="10">
        <f>E12+E18</f>
        <v>0</v>
      </c>
    </row>
    <row r="25" spans="1:5" x14ac:dyDescent="0.25">
      <c r="A25" s="101"/>
      <c r="B25" s="101"/>
      <c r="C25" s="2" t="s">
        <v>5</v>
      </c>
      <c r="D25" s="10">
        <f>D13+D19</f>
        <v>0</v>
      </c>
      <c r="E25" s="10">
        <f>E13+E19</f>
        <v>0</v>
      </c>
    </row>
    <row r="26" spans="1:5" x14ac:dyDescent="0.25">
      <c r="A26" s="101"/>
      <c r="B26" s="101"/>
      <c r="C26" s="2" t="s">
        <v>6</v>
      </c>
      <c r="D26" s="10">
        <f>D14+D20</f>
        <v>2</v>
      </c>
      <c r="E26" s="11"/>
    </row>
    <row r="27" spans="1:5" ht="25.5" x14ac:dyDescent="0.25">
      <c r="A27" s="101"/>
      <c r="B27" s="101"/>
      <c r="C27" s="2" t="s">
        <v>7</v>
      </c>
      <c r="D27" s="10">
        <f>D15+D21</f>
        <v>0</v>
      </c>
      <c r="E27" s="10">
        <f>E15+E21</f>
        <v>0</v>
      </c>
    </row>
    <row r="28" spans="1:5" ht="15" customHeight="1" x14ac:dyDescent="0.25">
      <c r="A28" s="101" t="s">
        <v>31</v>
      </c>
      <c r="B28" s="101"/>
      <c r="C28" s="2"/>
      <c r="D28" s="10">
        <f>D17+D23</f>
        <v>2</v>
      </c>
      <c r="E28" s="10">
        <f>E16+E22</f>
        <v>0</v>
      </c>
    </row>
    <row r="31" spans="1:5" ht="15.75" x14ac:dyDescent="0.25">
      <c r="A31" s="6" t="s">
        <v>20</v>
      </c>
    </row>
    <row r="32" spans="1:5" ht="15.75" x14ac:dyDescent="0.25">
      <c r="A32" s="6" t="s">
        <v>120</v>
      </c>
    </row>
    <row r="33" spans="1:1" x14ac:dyDescent="0.25">
      <c r="A33" s="7" t="s">
        <v>80</v>
      </c>
    </row>
    <row r="34" spans="1:1" x14ac:dyDescent="0.25">
      <c r="A34" s="26"/>
    </row>
  </sheetData>
  <mergeCells count="15">
    <mergeCell ref="A12:A15"/>
    <mergeCell ref="B12:B15"/>
    <mergeCell ref="B3:E3"/>
    <mergeCell ref="B4:E4"/>
    <mergeCell ref="B5:E5"/>
    <mergeCell ref="B6:E6"/>
    <mergeCell ref="B7:E7"/>
    <mergeCell ref="A24:B27"/>
    <mergeCell ref="A28:B28"/>
    <mergeCell ref="A16:B16"/>
    <mergeCell ref="A17:B17"/>
    <mergeCell ref="A18:A21"/>
    <mergeCell ref="B18:B21"/>
    <mergeCell ref="A22:B22"/>
    <mergeCell ref="A23:B23"/>
  </mergeCells>
  <pageMargins left="0.7" right="0.7" top="0.75" bottom="0.75" header="0.3" footer="0.3"/>
  <pageSetup paperSize="9" scale="55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66"/>
  <sheetViews>
    <sheetView topLeftCell="A46" workbookViewId="0">
      <selection activeCell="G69" sqref="G69"/>
    </sheetView>
  </sheetViews>
  <sheetFormatPr defaultRowHeight="15" x14ac:dyDescent="0.25"/>
  <cols>
    <col min="2" max="2" width="53.85546875" customWidth="1"/>
    <col min="3" max="3" width="20.140625" customWidth="1"/>
    <col min="4" max="4" width="17.5703125" customWidth="1"/>
    <col min="5" max="5" width="20.140625" style="4" customWidth="1"/>
  </cols>
  <sheetData>
    <row r="3" spans="1:5" x14ac:dyDescent="0.25">
      <c r="B3" s="74" t="s">
        <v>16</v>
      </c>
      <c r="C3" s="74"/>
      <c r="D3" s="74"/>
      <c r="E3" s="74"/>
    </row>
    <row r="4" spans="1:5" x14ac:dyDescent="0.25">
      <c r="B4" s="73" t="s">
        <v>17</v>
      </c>
      <c r="C4" s="73"/>
      <c r="D4" s="73"/>
      <c r="E4" s="73"/>
    </row>
    <row r="5" spans="1:5" x14ac:dyDescent="0.25">
      <c r="B5" s="73" t="s">
        <v>101</v>
      </c>
      <c r="C5" s="73"/>
      <c r="D5" s="73"/>
      <c r="E5" s="73"/>
    </row>
    <row r="6" spans="1:5" ht="28.5" customHeight="1" x14ac:dyDescent="0.25">
      <c r="B6" s="112" t="s">
        <v>110</v>
      </c>
      <c r="C6" s="112"/>
      <c r="D6" s="112"/>
      <c r="E6" s="112"/>
    </row>
    <row r="7" spans="1:5" x14ac:dyDescent="0.25">
      <c r="B7" s="73" t="s">
        <v>48</v>
      </c>
      <c r="C7" s="73"/>
      <c r="D7" s="73"/>
      <c r="E7" s="73"/>
    </row>
    <row r="8" spans="1:5" x14ac:dyDescent="0.25">
      <c r="B8" s="17"/>
      <c r="C8" s="17"/>
      <c r="D8" s="17"/>
      <c r="E8" s="3"/>
    </row>
    <row r="9" spans="1:5" x14ac:dyDescent="0.25">
      <c r="E9" s="4" t="s">
        <v>15</v>
      </c>
    </row>
    <row r="10" spans="1:5" ht="42.75" customHeight="1" x14ac:dyDescent="0.25">
      <c r="A10" s="18" t="s">
        <v>0</v>
      </c>
      <c r="B10" s="18" t="s">
        <v>1</v>
      </c>
      <c r="C10" s="18" t="s">
        <v>2</v>
      </c>
      <c r="D10" s="18" t="s">
        <v>13</v>
      </c>
      <c r="E10" s="1" t="s">
        <v>14</v>
      </c>
    </row>
    <row r="11" spans="1:5" x14ac:dyDescent="0.25">
      <c r="A11" s="18">
        <v>1</v>
      </c>
      <c r="B11" s="18">
        <v>2</v>
      </c>
      <c r="C11" s="18">
        <v>3</v>
      </c>
      <c r="D11" s="18">
        <v>4</v>
      </c>
      <c r="E11" s="5">
        <v>5</v>
      </c>
    </row>
    <row r="12" spans="1:5" x14ac:dyDescent="0.25">
      <c r="A12" s="103" t="s">
        <v>54</v>
      </c>
      <c r="B12" s="104"/>
      <c r="C12" s="104"/>
      <c r="D12" s="104"/>
      <c r="E12" s="105"/>
    </row>
    <row r="13" spans="1:5" ht="25.5" x14ac:dyDescent="0.25">
      <c r="A13" s="84" t="s">
        <v>57</v>
      </c>
      <c r="B13" s="85" t="s">
        <v>51</v>
      </c>
      <c r="C13" s="18" t="s">
        <v>4</v>
      </c>
      <c r="D13" s="8">
        <v>23.85</v>
      </c>
      <c r="E13" s="8">
        <v>0</v>
      </c>
    </row>
    <row r="14" spans="1:5" x14ac:dyDescent="0.25">
      <c r="A14" s="84"/>
      <c r="B14" s="86"/>
      <c r="C14" s="18" t="s">
        <v>5</v>
      </c>
      <c r="D14" s="8">
        <v>0</v>
      </c>
      <c r="E14" s="8">
        <v>0</v>
      </c>
    </row>
    <row r="15" spans="1:5" x14ac:dyDescent="0.25">
      <c r="A15" s="84"/>
      <c r="B15" s="86"/>
      <c r="C15" s="18" t="s">
        <v>6</v>
      </c>
      <c r="D15" s="8">
        <v>6</v>
      </c>
      <c r="E15" s="9">
        <v>0</v>
      </c>
    </row>
    <row r="16" spans="1:5" ht="25.5" x14ac:dyDescent="0.25">
      <c r="A16" s="84"/>
      <c r="B16" s="87"/>
      <c r="C16" s="18" t="s">
        <v>7</v>
      </c>
      <c r="D16" s="8">
        <v>0</v>
      </c>
      <c r="E16" s="8">
        <v>0</v>
      </c>
    </row>
    <row r="17" spans="1:5" x14ac:dyDescent="0.25">
      <c r="A17" s="88" t="s">
        <v>10</v>
      </c>
      <c r="B17" s="89"/>
      <c r="C17" s="18"/>
      <c r="D17" s="19">
        <f>SUM(D13:D16)</f>
        <v>29.85</v>
      </c>
      <c r="E17" s="19">
        <f>SUM(E13:E16)</f>
        <v>0</v>
      </c>
    </row>
    <row r="18" spans="1:5" ht="25.5" x14ac:dyDescent="0.25">
      <c r="A18" s="84" t="s">
        <v>58</v>
      </c>
      <c r="B18" s="85" t="s">
        <v>52</v>
      </c>
      <c r="C18" s="18" t="s">
        <v>4</v>
      </c>
      <c r="D18" s="8">
        <v>0</v>
      </c>
      <c r="E18" s="8">
        <v>0</v>
      </c>
    </row>
    <row r="19" spans="1:5" x14ac:dyDescent="0.25">
      <c r="A19" s="84"/>
      <c r="B19" s="86"/>
      <c r="C19" s="18" t="s">
        <v>5</v>
      </c>
      <c r="D19" s="8">
        <v>0</v>
      </c>
      <c r="E19" s="8">
        <v>0</v>
      </c>
    </row>
    <row r="20" spans="1:5" x14ac:dyDescent="0.25">
      <c r="A20" s="84"/>
      <c r="B20" s="86"/>
      <c r="C20" s="18" t="s">
        <v>6</v>
      </c>
      <c r="D20" s="8">
        <v>0</v>
      </c>
      <c r="E20" s="9">
        <v>0</v>
      </c>
    </row>
    <row r="21" spans="1:5" ht="25.5" x14ac:dyDescent="0.25">
      <c r="A21" s="84"/>
      <c r="B21" s="87"/>
      <c r="C21" s="18" t="s">
        <v>7</v>
      </c>
      <c r="D21" s="8">
        <v>0</v>
      </c>
      <c r="E21" s="8">
        <v>0</v>
      </c>
    </row>
    <row r="22" spans="1:5" x14ac:dyDescent="0.25">
      <c r="A22" s="88" t="s">
        <v>11</v>
      </c>
      <c r="B22" s="89"/>
      <c r="C22" s="18"/>
      <c r="D22" s="8">
        <f>SUM(D18:D21)</f>
        <v>0</v>
      </c>
      <c r="E22" s="8">
        <v>0</v>
      </c>
    </row>
    <row r="23" spans="1:5" ht="25.5" x14ac:dyDescent="0.25">
      <c r="A23" s="84" t="s">
        <v>59</v>
      </c>
      <c r="B23" s="85" t="s">
        <v>53</v>
      </c>
      <c r="C23" s="18" t="s">
        <v>4</v>
      </c>
      <c r="D23" s="8">
        <v>8</v>
      </c>
      <c r="E23" s="8">
        <v>0</v>
      </c>
    </row>
    <row r="24" spans="1:5" x14ac:dyDescent="0.25">
      <c r="A24" s="84"/>
      <c r="B24" s="86"/>
      <c r="C24" s="18" t="s">
        <v>5</v>
      </c>
      <c r="D24" s="8">
        <v>0</v>
      </c>
      <c r="E24" s="8">
        <v>0</v>
      </c>
    </row>
    <row r="25" spans="1:5" x14ac:dyDescent="0.25">
      <c r="A25" s="84"/>
      <c r="B25" s="86"/>
      <c r="C25" s="18" t="s">
        <v>6</v>
      </c>
      <c r="D25" s="8">
        <v>0</v>
      </c>
      <c r="E25" s="9">
        <v>0</v>
      </c>
    </row>
    <row r="26" spans="1:5" ht="25.5" x14ac:dyDescent="0.25">
      <c r="A26" s="84"/>
      <c r="B26" s="87"/>
      <c r="C26" s="18" t="s">
        <v>7</v>
      </c>
      <c r="D26" s="8">
        <v>0</v>
      </c>
      <c r="E26" s="8">
        <v>0</v>
      </c>
    </row>
    <row r="27" spans="1:5" ht="15" customHeight="1" x14ac:dyDescent="0.25">
      <c r="A27" s="88" t="s">
        <v>24</v>
      </c>
      <c r="B27" s="89"/>
      <c r="C27" s="18"/>
      <c r="D27" s="8">
        <f>SUM(D23:D26)</f>
        <v>8</v>
      </c>
      <c r="E27" s="8">
        <f>SUM(E23:E26)</f>
        <v>0</v>
      </c>
    </row>
    <row r="28" spans="1:5" ht="25.5" customHeight="1" x14ac:dyDescent="0.25">
      <c r="A28" s="106" t="s">
        <v>60</v>
      </c>
      <c r="B28" s="107"/>
      <c r="C28" s="20" t="s">
        <v>4</v>
      </c>
      <c r="D28" s="48">
        <f>D13+D18+D23</f>
        <v>31.85</v>
      </c>
      <c r="E28" s="21">
        <f>E13+E18+E23</f>
        <v>0</v>
      </c>
    </row>
    <row r="29" spans="1:5" x14ac:dyDescent="0.25">
      <c r="A29" s="108"/>
      <c r="B29" s="109"/>
      <c r="C29" s="20" t="s">
        <v>5</v>
      </c>
      <c r="D29" s="48">
        <f t="shared" ref="D29:E31" si="0">D14+D19+D24</f>
        <v>0</v>
      </c>
      <c r="E29" s="21">
        <f t="shared" si="0"/>
        <v>0</v>
      </c>
    </row>
    <row r="30" spans="1:5" x14ac:dyDescent="0.25">
      <c r="A30" s="108"/>
      <c r="B30" s="109"/>
      <c r="C30" s="20" t="s">
        <v>6</v>
      </c>
      <c r="D30" s="48">
        <f t="shared" si="0"/>
        <v>6</v>
      </c>
      <c r="E30" s="21">
        <f t="shared" si="0"/>
        <v>0</v>
      </c>
    </row>
    <row r="31" spans="1:5" ht="25.5" x14ac:dyDescent="0.25">
      <c r="A31" s="108"/>
      <c r="B31" s="109"/>
      <c r="C31" s="20" t="s">
        <v>7</v>
      </c>
      <c r="D31" s="48">
        <f t="shared" si="0"/>
        <v>0</v>
      </c>
      <c r="E31" s="21">
        <f t="shared" si="0"/>
        <v>0</v>
      </c>
    </row>
    <row r="32" spans="1:5" x14ac:dyDescent="0.25">
      <c r="A32" s="110"/>
      <c r="B32" s="111"/>
      <c r="C32" s="20" t="s">
        <v>67</v>
      </c>
      <c r="D32" s="48">
        <f>SUM(D28:D31)</f>
        <v>37.85</v>
      </c>
      <c r="E32" s="21">
        <f>SUM(E28:E31)</f>
        <v>0</v>
      </c>
    </row>
    <row r="33" spans="1:5" ht="15" customHeight="1" x14ac:dyDescent="0.25">
      <c r="A33" s="103" t="s">
        <v>55</v>
      </c>
      <c r="B33" s="104"/>
      <c r="C33" s="104"/>
      <c r="D33" s="104"/>
      <c r="E33" s="105"/>
    </row>
    <row r="34" spans="1:5" ht="25.5" x14ac:dyDescent="0.25">
      <c r="A34" s="84" t="s">
        <v>62</v>
      </c>
      <c r="B34" s="85" t="s">
        <v>56</v>
      </c>
      <c r="C34" s="18" t="s">
        <v>4</v>
      </c>
      <c r="D34" s="8">
        <v>0</v>
      </c>
      <c r="E34" s="8">
        <v>0</v>
      </c>
    </row>
    <row r="35" spans="1:5" x14ac:dyDescent="0.25">
      <c r="A35" s="84"/>
      <c r="B35" s="86"/>
      <c r="C35" s="18" t="s">
        <v>5</v>
      </c>
      <c r="D35" s="8">
        <v>0</v>
      </c>
      <c r="E35" s="8">
        <v>0</v>
      </c>
    </row>
    <row r="36" spans="1:5" x14ac:dyDescent="0.25">
      <c r="A36" s="84"/>
      <c r="B36" s="86"/>
      <c r="C36" s="18" t="s">
        <v>6</v>
      </c>
      <c r="D36" s="8">
        <v>1</v>
      </c>
      <c r="E36" s="9">
        <v>0</v>
      </c>
    </row>
    <row r="37" spans="1:5" ht="25.5" x14ac:dyDescent="0.25">
      <c r="A37" s="84"/>
      <c r="B37" s="87"/>
      <c r="C37" s="18" t="s">
        <v>7</v>
      </c>
      <c r="D37" s="8">
        <v>0</v>
      </c>
      <c r="E37" s="8">
        <v>0</v>
      </c>
    </row>
    <row r="38" spans="1:5" x14ac:dyDescent="0.25">
      <c r="A38" s="88" t="s">
        <v>10</v>
      </c>
      <c r="B38" s="89"/>
      <c r="C38" s="18"/>
      <c r="D38" s="8">
        <f>SUM(D34:D37)</f>
        <v>1</v>
      </c>
      <c r="E38" s="8">
        <v>0</v>
      </c>
    </row>
    <row r="39" spans="1:5" ht="25.5" customHeight="1" x14ac:dyDescent="0.25">
      <c r="A39" s="106" t="s">
        <v>61</v>
      </c>
      <c r="B39" s="107"/>
      <c r="C39" s="20" t="s">
        <v>4</v>
      </c>
      <c r="D39" s="21">
        <f>D34</f>
        <v>0</v>
      </c>
      <c r="E39" s="21">
        <f>E34</f>
        <v>0</v>
      </c>
    </row>
    <row r="40" spans="1:5" x14ac:dyDescent="0.25">
      <c r="A40" s="108"/>
      <c r="B40" s="109"/>
      <c r="C40" s="20" t="s">
        <v>5</v>
      </c>
      <c r="D40" s="21">
        <f t="shared" ref="D40:E42" si="1">D35</f>
        <v>0</v>
      </c>
      <c r="E40" s="21">
        <f t="shared" si="1"/>
        <v>0</v>
      </c>
    </row>
    <row r="41" spans="1:5" x14ac:dyDescent="0.25">
      <c r="A41" s="108"/>
      <c r="B41" s="109"/>
      <c r="C41" s="20" t="s">
        <v>6</v>
      </c>
      <c r="D41" s="21">
        <f t="shared" si="1"/>
        <v>1</v>
      </c>
      <c r="E41" s="21">
        <f t="shared" si="1"/>
        <v>0</v>
      </c>
    </row>
    <row r="42" spans="1:5" ht="25.5" x14ac:dyDescent="0.25">
      <c r="A42" s="108"/>
      <c r="B42" s="109"/>
      <c r="C42" s="20" t="s">
        <v>7</v>
      </c>
      <c r="D42" s="21">
        <f t="shared" si="1"/>
        <v>0</v>
      </c>
      <c r="E42" s="21">
        <f t="shared" si="1"/>
        <v>0</v>
      </c>
    </row>
    <row r="43" spans="1:5" x14ac:dyDescent="0.25">
      <c r="A43" s="110"/>
      <c r="B43" s="111"/>
      <c r="C43" s="20" t="s">
        <v>67</v>
      </c>
      <c r="D43" s="21">
        <f>SUM(D39:D42)</f>
        <v>1</v>
      </c>
      <c r="E43" s="21">
        <f>SUM(E39:E42)</f>
        <v>0</v>
      </c>
    </row>
    <row r="44" spans="1:5" ht="15" customHeight="1" x14ac:dyDescent="0.25">
      <c r="A44" s="81" t="s">
        <v>63</v>
      </c>
      <c r="B44" s="113"/>
      <c r="C44" s="113"/>
      <c r="D44" s="113"/>
      <c r="E44" s="82"/>
    </row>
    <row r="45" spans="1:5" ht="25.5" x14ac:dyDescent="0.25">
      <c r="A45" s="84" t="s">
        <v>65</v>
      </c>
      <c r="B45" s="85" t="s">
        <v>68</v>
      </c>
      <c r="C45" s="18" t="s">
        <v>4</v>
      </c>
      <c r="D45" s="8">
        <v>0</v>
      </c>
      <c r="E45" s="8">
        <v>0</v>
      </c>
    </row>
    <row r="46" spans="1:5" x14ac:dyDescent="0.25">
      <c r="A46" s="84"/>
      <c r="B46" s="86"/>
      <c r="C46" s="18" t="s">
        <v>5</v>
      </c>
      <c r="D46" s="8">
        <v>0</v>
      </c>
      <c r="E46" s="8">
        <v>0</v>
      </c>
    </row>
    <row r="47" spans="1:5" x14ac:dyDescent="0.25">
      <c r="A47" s="84"/>
      <c r="B47" s="86"/>
      <c r="C47" s="18" t="s">
        <v>6</v>
      </c>
      <c r="D47" s="8">
        <v>1</v>
      </c>
      <c r="E47" s="9">
        <v>0</v>
      </c>
    </row>
    <row r="48" spans="1:5" ht="25.5" x14ac:dyDescent="0.25">
      <c r="A48" s="84"/>
      <c r="B48" s="87"/>
      <c r="C48" s="18" t="s">
        <v>7</v>
      </c>
      <c r="D48" s="8">
        <v>0</v>
      </c>
      <c r="E48" s="8">
        <v>0</v>
      </c>
    </row>
    <row r="49" spans="1:5" x14ac:dyDescent="0.25">
      <c r="A49" s="88" t="s">
        <v>10</v>
      </c>
      <c r="B49" s="89"/>
      <c r="C49" s="18"/>
      <c r="D49" s="8">
        <f>SUM(D45:D48)</f>
        <v>1</v>
      </c>
      <c r="E49" s="8">
        <v>0</v>
      </c>
    </row>
    <row r="50" spans="1:5" ht="25.5" customHeight="1" x14ac:dyDescent="0.25">
      <c r="A50" s="106" t="s">
        <v>64</v>
      </c>
      <c r="B50" s="114"/>
      <c r="C50" s="20" t="s">
        <v>4</v>
      </c>
      <c r="D50" s="21">
        <f>D45</f>
        <v>0</v>
      </c>
      <c r="E50" s="21">
        <f>E46</f>
        <v>0</v>
      </c>
    </row>
    <row r="51" spans="1:5" x14ac:dyDescent="0.25">
      <c r="A51" s="108"/>
      <c r="B51" s="115"/>
      <c r="C51" s="20" t="s">
        <v>5</v>
      </c>
      <c r="D51" s="21">
        <f t="shared" ref="D51:D53" si="2">D46</f>
        <v>0</v>
      </c>
      <c r="E51" s="21">
        <f>E46</f>
        <v>0</v>
      </c>
    </row>
    <row r="52" spans="1:5" x14ac:dyDescent="0.25">
      <c r="A52" s="108"/>
      <c r="B52" s="115"/>
      <c r="C52" s="20" t="s">
        <v>6</v>
      </c>
      <c r="D52" s="21">
        <f t="shared" si="2"/>
        <v>1</v>
      </c>
      <c r="E52" s="21">
        <f>E47</f>
        <v>0</v>
      </c>
    </row>
    <row r="53" spans="1:5" ht="25.5" x14ac:dyDescent="0.25">
      <c r="A53" s="108"/>
      <c r="B53" s="115"/>
      <c r="C53" s="20" t="s">
        <v>7</v>
      </c>
      <c r="D53" s="21">
        <f t="shared" si="2"/>
        <v>0</v>
      </c>
      <c r="E53" s="21">
        <f>E49</f>
        <v>0</v>
      </c>
    </row>
    <row r="54" spans="1:5" x14ac:dyDescent="0.25">
      <c r="A54" s="110"/>
      <c r="B54" s="116"/>
      <c r="C54" s="20" t="s">
        <v>67</v>
      </c>
      <c r="D54" s="21">
        <f>SUM(D50:D53)</f>
        <v>1</v>
      </c>
      <c r="E54" s="21">
        <f>SUM(E50:E53)</f>
        <v>0</v>
      </c>
    </row>
    <row r="55" spans="1:5" ht="25.5" customHeight="1" x14ac:dyDescent="0.25">
      <c r="A55" s="75" t="s">
        <v>66</v>
      </c>
      <c r="B55" s="76"/>
      <c r="C55" s="2" t="s">
        <v>4</v>
      </c>
      <c r="D55" s="10">
        <f t="shared" ref="D55:E58" si="3">D28+D39+D50</f>
        <v>31.85</v>
      </c>
      <c r="E55" s="10">
        <f t="shared" si="3"/>
        <v>0</v>
      </c>
    </row>
    <row r="56" spans="1:5" x14ac:dyDescent="0.25">
      <c r="A56" s="77"/>
      <c r="B56" s="78"/>
      <c r="C56" s="2" t="s">
        <v>5</v>
      </c>
      <c r="D56" s="10">
        <f t="shared" si="3"/>
        <v>0</v>
      </c>
      <c r="E56" s="10">
        <f>E29+E40+E51</f>
        <v>0</v>
      </c>
    </row>
    <row r="57" spans="1:5" x14ac:dyDescent="0.25">
      <c r="A57" s="77"/>
      <c r="B57" s="78"/>
      <c r="C57" s="2" t="s">
        <v>6</v>
      </c>
      <c r="D57" s="10">
        <f t="shared" si="3"/>
        <v>8</v>
      </c>
      <c r="E57" s="10">
        <f t="shared" si="3"/>
        <v>0</v>
      </c>
    </row>
    <row r="58" spans="1:5" ht="25.5" x14ac:dyDescent="0.25">
      <c r="A58" s="77"/>
      <c r="B58" s="78"/>
      <c r="C58" s="2" t="s">
        <v>7</v>
      </c>
      <c r="D58" s="10">
        <f t="shared" si="3"/>
        <v>0</v>
      </c>
      <c r="E58" s="10">
        <f t="shared" si="3"/>
        <v>0</v>
      </c>
    </row>
    <row r="59" spans="1:5" ht="15" customHeight="1" x14ac:dyDescent="0.25">
      <c r="A59" s="79"/>
      <c r="B59" s="80"/>
      <c r="C59" s="2" t="s">
        <v>67</v>
      </c>
      <c r="D59" s="10">
        <f>SUM(D55:D58)</f>
        <v>39.85</v>
      </c>
      <c r="E59" s="10">
        <f>SUM(E55:E58)</f>
        <v>0</v>
      </c>
    </row>
    <row r="62" spans="1:5" ht="15.75" x14ac:dyDescent="0.25">
      <c r="A62" s="6" t="s">
        <v>20</v>
      </c>
    </row>
    <row r="63" spans="1:5" ht="15.75" x14ac:dyDescent="0.25">
      <c r="A63" s="6" t="s">
        <v>95</v>
      </c>
    </row>
    <row r="64" spans="1:5" x14ac:dyDescent="0.25">
      <c r="A64" s="7"/>
    </row>
    <row r="65" spans="1:2" x14ac:dyDescent="0.25">
      <c r="A65" s="7"/>
    </row>
    <row r="66" spans="1:2" x14ac:dyDescent="0.25">
      <c r="B66" s="39"/>
    </row>
  </sheetData>
  <mergeCells count="27">
    <mergeCell ref="A49:B49"/>
    <mergeCell ref="A50:B54"/>
    <mergeCell ref="A55:B59"/>
    <mergeCell ref="A39:B43"/>
    <mergeCell ref="A45:A48"/>
    <mergeCell ref="A34:A37"/>
    <mergeCell ref="B34:B37"/>
    <mergeCell ref="A38:B38"/>
    <mergeCell ref="B45:B48"/>
    <mergeCell ref="A44:E44"/>
    <mergeCell ref="B3:E3"/>
    <mergeCell ref="B4:E4"/>
    <mergeCell ref="B5:E5"/>
    <mergeCell ref="B6:E6"/>
    <mergeCell ref="B7:E7"/>
    <mergeCell ref="A13:A16"/>
    <mergeCell ref="B13:B16"/>
    <mergeCell ref="A17:B17"/>
    <mergeCell ref="A12:E12"/>
    <mergeCell ref="A33:E33"/>
    <mergeCell ref="A28:B32"/>
    <mergeCell ref="A18:A21"/>
    <mergeCell ref="B18:B21"/>
    <mergeCell ref="A22:B22"/>
    <mergeCell ref="A23:A26"/>
    <mergeCell ref="B23:B26"/>
    <mergeCell ref="A27:B27"/>
  </mergeCells>
  <pageMargins left="0.7" right="0.7" top="0.75" bottom="0.75" header="0.3" footer="0.3"/>
  <pageSetup paperSize="9" scale="6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workbookViewId="0">
      <selection activeCell="G14" sqref="G14"/>
    </sheetView>
  </sheetViews>
  <sheetFormatPr defaultRowHeight="15" x14ac:dyDescent="0.25"/>
  <cols>
    <col min="1" max="1" width="10.140625" style="35" bestFit="1" customWidth="1"/>
    <col min="2" max="2" width="54" style="35" customWidth="1"/>
    <col min="3" max="3" width="17.7109375" style="35" customWidth="1"/>
    <col min="4" max="4" width="17.42578125" style="35" customWidth="1"/>
    <col min="5" max="5" width="18.140625" style="35" customWidth="1"/>
    <col min="6" max="16384" width="9.140625" style="35"/>
  </cols>
  <sheetData>
    <row r="1" spans="1:5" x14ac:dyDescent="0.25">
      <c r="B1" s="74" t="s">
        <v>16</v>
      </c>
      <c r="C1" s="74"/>
      <c r="D1" s="74"/>
      <c r="E1" s="74"/>
    </row>
    <row r="2" spans="1:5" x14ac:dyDescent="0.25">
      <c r="B2" s="73" t="s">
        <v>17</v>
      </c>
      <c r="C2" s="73"/>
      <c r="D2" s="73"/>
      <c r="E2" s="73"/>
    </row>
    <row r="3" spans="1:5" x14ac:dyDescent="0.25">
      <c r="B3" s="73" t="s">
        <v>101</v>
      </c>
      <c r="C3" s="73"/>
      <c r="D3" s="73"/>
      <c r="E3" s="73"/>
    </row>
    <row r="4" spans="1:5" ht="27.75" customHeight="1" x14ac:dyDescent="0.25">
      <c r="A4" s="102" t="s">
        <v>111</v>
      </c>
      <c r="B4" s="102"/>
      <c r="C4" s="102"/>
      <c r="D4" s="102"/>
      <c r="E4" s="102"/>
    </row>
    <row r="5" spans="1:5" x14ac:dyDescent="0.25">
      <c r="B5" s="73" t="s">
        <v>94</v>
      </c>
      <c r="C5" s="73"/>
      <c r="D5" s="73"/>
      <c r="E5" s="73"/>
    </row>
    <row r="6" spans="1:5" x14ac:dyDescent="0.25">
      <c r="E6" s="4" t="s">
        <v>15</v>
      </c>
    </row>
    <row r="7" spans="1:5" ht="45.75" customHeight="1" x14ac:dyDescent="0.25">
      <c r="A7" s="37" t="s">
        <v>0</v>
      </c>
      <c r="B7" s="37" t="s">
        <v>1</v>
      </c>
      <c r="C7" s="37" t="s">
        <v>2</v>
      </c>
      <c r="D7" s="37" t="s">
        <v>13</v>
      </c>
      <c r="E7" s="1" t="s">
        <v>14</v>
      </c>
    </row>
    <row r="8" spans="1:5" x14ac:dyDescent="0.25">
      <c r="A8" s="37">
        <v>1</v>
      </c>
      <c r="B8" s="37">
        <v>2</v>
      </c>
      <c r="C8" s="37">
        <v>3</v>
      </c>
      <c r="D8" s="37">
        <v>4</v>
      </c>
      <c r="E8" s="5">
        <v>5</v>
      </c>
    </row>
    <row r="9" spans="1:5" ht="25.5" x14ac:dyDescent="0.25">
      <c r="A9" s="84" t="s">
        <v>18</v>
      </c>
      <c r="B9" s="85" t="s">
        <v>81</v>
      </c>
      <c r="C9" s="37" t="s">
        <v>4</v>
      </c>
      <c r="D9" s="8">
        <v>0</v>
      </c>
      <c r="E9" s="8">
        <v>0</v>
      </c>
    </row>
    <row r="10" spans="1:5" x14ac:dyDescent="0.25">
      <c r="A10" s="84"/>
      <c r="B10" s="86"/>
      <c r="C10" s="37" t="s">
        <v>5</v>
      </c>
      <c r="D10" s="8">
        <v>0</v>
      </c>
      <c r="E10" s="8">
        <v>0</v>
      </c>
    </row>
    <row r="11" spans="1:5" x14ac:dyDescent="0.25">
      <c r="A11" s="84"/>
      <c r="B11" s="86"/>
      <c r="C11" s="37" t="s">
        <v>6</v>
      </c>
      <c r="D11" s="41">
        <v>2043.8</v>
      </c>
      <c r="E11" s="42">
        <v>0</v>
      </c>
    </row>
    <row r="12" spans="1:5" ht="25.5" x14ac:dyDescent="0.25">
      <c r="A12" s="84"/>
      <c r="B12" s="87"/>
      <c r="C12" s="37" t="s">
        <v>7</v>
      </c>
      <c r="D12" s="41">
        <v>0</v>
      </c>
      <c r="E12" s="41">
        <v>0</v>
      </c>
    </row>
    <row r="13" spans="1:5" x14ac:dyDescent="0.25">
      <c r="A13" s="88" t="s">
        <v>10</v>
      </c>
      <c r="B13" s="89"/>
      <c r="C13" s="37"/>
      <c r="D13" s="41">
        <f>SUM(D9:D12)</f>
        <v>2043.8</v>
      </c>
      <c r="E13" s="41">
        <f>SUM(E9:E12)</f>
        <v>0</v>
      </c>
    </row>
    <row r="14" spans="1:5" ht="25.5" x14ac:dyDescent="0.25">
      <c r="A14" s="75" t="s">
        <v>12</v>
      </c>
      <c r="B14" s="76"/>
      <c r="C14" s="2" t="s">
        <v>4</v>
      </c>
      <c r="D14" s="43">
        <f>D9</f>
        <v>0</v>
      </c>
      <c r="E14" s="43">
        <f>E9</f>
        <v>0</v>
      </c>
    </row>
    <row r="15" spans="1:5" x14ac:dyDescent="0.25">
      <c r="A15" s="77"/>
      <c r="B15" s="78"/>
      <c r="C15" s="2" t="s">
        <v>5</v>
      </c>
      <c r="D15" s="43">
        <f t="shared" ref="D15:E17" si="0">D10</f>
        <v>0</v>
      </c>
      <c r="E15" s="43">
        <f t="shared" si="0"/>
        <v>0</v>
      </c>
    </row>
    <row r="16" spans="1:5" x14ac:dyDescent="0.25">
      <c r="A16" s="77"/>
      <c r="B16" s="78"/>
      <c r="C16" s="2" t="s">
        <v>6</v>
      </c>
      <c r="D16" s="43">
        <f t="shared" si="0"/>
        <v>2043.8</v>
      </c>
      <c r="E16" s="43">
        <f t="shared" si="0"/>
        <v>0</v>
      </c>
    </row>
    <row r="17" spans="1:5" ht="25.5" x14ac:dyDescent="0.25">
      <c r="A17" s="79"/>
      <c r="B17" s="80"/>
      <c r="C17" s="2" t="s">
        <v>7</v>
      </c>
      <c r="D17" s="43">
        <f t="shared" si="0"/>
        <v>0</v>
      </c>
      <c r="E17" s="43">
        <f t="shared" si="0"/>
        <v>0</v>
      </c>
    </row>
    <row r="18" spans="1:5" x14ac:dyDescent="0.25">
      <c r="A18" s="81" t="s">
        <v>9</v>
      </c>
      <c r="B18" s="82"/>
      <c r="C18" s="2"/>
      <c r="D18" s="43">
        <f>D13</f>
        <v>2043.8</v>
      </c>
      <c r="E18" s="43">
        <f>E13</f>
        <v>0</v>
      </c>
    </row>
    <row r="19" spans="1:5" x14ac:dyDescent="0.25">
      <c r="A19" s="24"/>
      <c r="B19" s="24"/>
      <c r="C19" s="24"/>
      <c r="D19" s="44"/>
      <c r="E19" s="44"/>
    </row>
    <row r="20" spans="1:5" x14ac:dyDescent="0.25">
      <c r="A20" s="24"/>
      <c r="B20" s="24"/>
      <c r="C20" s="24"/>
      <c r="D20" s="25"/>
      <c r="E20" s="25"/>
    </row>
    <row r="21" spans="1:5" ht="15.75" x14ac:dyDescent="0.25">
      <c r="A21" s="6" t="s">
        <v>20</v>
      </c>
      <c r="E21" s="4"/>
    </row>
    <row r="22" spans="1:5" ht="15.75" x14ac:dyDescent="0.25">
      <c r="A22" s="6" t="s">
        <v>88</v>
      </c>
      <c r="E22" s="4"/>
    </row>
    <row r="23" spans="1:5" x14ac:dyDescent="0.25">
      <c r="A23" s="7" t="s">
        <v>21</v>
      </c>
      <c r="E23" s="4"/>
    </row>
    <row r="24" spans="1:5" x14ac:dyDescent="0.25">
      <c r="A24" s="7"/>
      <c r="E24" s="4"/>
    </row>
    <row r="25" spans="1:5" x14ac:dyDescent="0.25">
      <c r="A25" s="47"/>
    </row>
  </sheetData>
  <mergeCells count="10">
    <mergeCell ref="A18:B18"/>
    <mergeCell ref="B1:E1"/>
    <mergeCell ref="B2:E2"/>
    <mergeCell ref="B3:E3"/>
    <mergeCell ref="B5:E5"/>
    <mergeCell ref="A9:A12"/>
    <mergeCell ref="B9:B12"/>
    <mergeCell ref="A13:B13"/>
    <mergeCell ref="A14:B17"/>
    <mergeCell ref="A4:E4"/>
  </mergeCells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СМУ</vt:lpstr>
      <vt:lpstr>ЭКОЛ </vt:lpstr>
      <vt:lpstr>БЛАГ</vt:lpstr>
      <vt:lpstr>ИМУЩ</vt:lpstr>
      <vt:lpstr>РЖК </vt:lpstr>
      <vt:lpstr>ФЗК </vt:lpstr>
      <vt:lpstr>ГОЧС </vt:lpstr>
      <vt:lpstr>ОП </vt:lpstr>
      <vt:lpstr>ДФ</vt:lpstr>
      <vt:lpstr>отчет за 1 квартал 2020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2020-05-21T06:31:05Z</dcterms:modified>
</cp:coreProperties>
</file>