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доходы" sheetId="1" r:id="rId1"/>
    <sheet name="расходы" sheetId="4" r:id="rId2"/>
  </sheets>
  <calcPr calcId="145621"/>
</workbook>
</file>

<file path=xl/calcChain.xml><?xml version="1.0" encoding="utf-8"?>
<calcChain xmlns="http://schemas.openxmlformats.org/spreadsheetml/2006/main">
  <c r="D22" i="1" l="1"/>
  <c r="E16" i="1"/>
  <c r="F16" i="1"/>
  <c r="F15" i="1" l="1"/>
  <c r="E15" i="1"/>
  <c r="E13" i="1" l="1"/>
  <c r="F13" i="4"/>
  <c r="G13" i="4"/>
  <c r="E10" i="1" l="1"/>
  <c r="F7" i="1" l="1"/>
  <c r="F8" i="1"/>
  <c r="F11" i="1"/>
  <c r="F12" i="1"/>
  <c r="F13" i="1"/>
  <c r="F17" i="1"/>
  <c r="F18" i="1"/>
  <c r="F19" i="1"/>
  <c r="F6" i="1"/>
  <c r="C22" i="1"/>
  <c r="D16" i="4" l="1"/>
  <c r="G11" i="4" l="1"/>
  <c r="E19" i="1"/>
  <c r="F9" i="4" l="1"/>
  <c r="G9" i="4"/>
  <c r="E12" i="1"/>
  <c r="G12" i="4" l="1"/>
  <c r="G14" i="4"/>
  <c r="G15" i="4"/>
  <c r="G8" i="4"/>
  <c r="E7" i="1" l="1"/>
  <c r="E8" i="1"/>
  <c r="E9" i="1"/>
  <c r="E11" i="1"/>
  <c r="E17" i="1"/>
  <c r="E18" i="1"/>
  <c r="E21" i="1"/>
  <c r="E6" i="1"/>
  <c r="E16" i="4" l="1"/>
  <c r="G16" i="4" s="1"/>
  <c r="C16" i="4"/>
  <c r="F15" i="4"/>
  <c r="F14" i="4"/>
  <c r="F12" i="4"/>
  <c r="F11" i="4"/>
  <c r="F10" i="4"/>
  <c r="F8" i="4"/>
  <c r="F16" i="4" l="1"/>
  <c r="G10" i="1" l="1"/>
  <c r="G15" i="1"/>
  <c r="G19" i="1"/>
  <c r="G12" i="1"/>
  <c r="F22" i="1"/>
  <c r="G18" i="1"/>
  <c r="G13" i="1"/>
  <c r="G9" i="1"/>
  <c r="G7" i="1"/>
  <c r="G21" i="1"/>
  <c r="G17" i="1"/>
  <c r="G14" i="1"/>
  <c r="G11" i="1"/>
  <c r="G8" i="1"/>
  <c r="G6" i="1"/>
  <c r="G22" i="1" s="1"/>
  <c r="B22" i="1"/>
  <c r="E22" i="1" s="1"/>
</calcChain>
</file>

<file path=xl/sharedStrings.xml><?xml version="1.0" encoding="utf-8"?>
<sst xmlns="http://schemas.openxmlformats.org/spreadsheetml/2006/main" count="53" uniqueCount="51">
  <si>
    <t>Налоговые и неналоговые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</si>
  <si>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</si>
  <si>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</si>
  <si>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</si>
  <si>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</si>
  <si>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Иные межбюджетные трансферты</t>
  </si>
  <si>
    <t>Всего</t>
  </si>
  <si>
    <t>Акцизы по подакцизным товарам (продукции), производимым на территории Российской Федерации</t>
  </si>
  <si>
    <t>Общегосударственные вопросы</t>
  </si>
  <si>
    <t>01</t>
  </si>
  <si>
    <t>Национальная безопасность и правоохранительная деятельность</t>
  </si>
  <si>
    <t>03</t>
  </si>
  <si>
    <t>Национальная экономика</t>
  </si>
  <si>
    <t>04</t>
  </si>
  <si>
    <t>Жилищно-коммунальное хозяйство</t>
  </si>
  <si>
    <t>05</t>
  </si>
  <si>
    <t>Культура, кинематография</t>
  </si>
  <si>
    <t>08</t>
  </si>
  <si>
    <t>Показатели</t>
  </si>
  <si>
    <t>Раздел</t>
  </si>
  <si>
    <t xml:space="preserve">Уд. вес, % </t>
  </si>
  <si>
    <t>Налог на имущество</t>
  </si>
  <si>
    <t>Налог на землю</t>
  </si>
  <si>
    <t>% исполне-ние к году, гр.5/гр.3</t>
  </si>
  <si>
    <t>тыс. рублей</t>
  </si>
  <si>
    <t>Государственная пошлина</t>
  </si>
  <si>
    <t>02</t>
  </si>
  <si>
    <t>Национальная оборона</t>
  </si>
  <si>
    <t>Физическая культура и спорт</t>
  </si>
  <si>
    <t>Субвенции</t>
  </si>
  <si>
    <t>Административные платежи и сборы</t>
  </si>
  <si>
    <t>тыс.рублей</t>
  </si>
  <si>
    <t>% исполнения к году, гр.4/гр.2</t>
  </si>
  <si>
    <t>Утверждено кассовым планом на 2020 год</t>
  </si>
  <si>
    <t>Транспортный налог</t>
  </si>
  <si>
    <t>Утверждено сводной росписью на 2020 год</t>
  </si>
  <si>
    <t>Охрана окружающей среды</t>
  </si>
  <si>
    <t>06</t>
  </si>
  <si>
    <t>Прочие доходы от оказания платных услуг и компенсации затрат государства</t>
  </si>
  <si>
    <t>Анализ исполнения доходов бюджета сельского поселения Светлый за 1 полугодие 2020 года</t>
  </si>
  <si>
    <t>Исполнение 1 полуг. 2020 года</t>
  </si>
  <si>
    <t>% исполнения к 1 полуг. 2020, гр.4/гр.3</t>
  </si>
  <si>
    <t>Утверждено кассовым планом на 1 полуг. 2020 года</t>
  </si>
  <si>
    <t>Безвозмездные поступления от государственных (муниципальных) организаций</t>
  </si>
  <si>
    <t>Штрафы, санкции, возмещение ущерба</t>
  </si>
  <si>
    <t>Анализ исполнения расходов бюджета сельского поселения Светлый за 1 полугодие 2020 года</t>
  </si>
  <si>
    <t>Утверждено сводной росписью на 1 полуг. 2020 года</t>
  </si>
  <si>
    <t>Исполнение 1 полугодие 2020 года</t>
  </si>
  <si>
    <t>% исполнения к 1 полуг. 2020, гр.5/гр.4</t>
  </si>
  <si>
    <t>Приложение № 1 к заключению от 15.09.2020 № 131</t>
  </si>
  <si>
    <t>Приложение № 2 к заключению от 15.09.2020 №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</si>
</sst>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165" fontId="1" fillId="0" borderId="0" xfId="0" applyNumberFormat="1" applyFont="1" applyBorder="1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165" fontId="4" fillId="0" borderId="3" xfId="0" applyNumberFormat="1" applyFont="1" applyBorder="1" applyAlignment="1">
      <alignment wrapText="1"/>
    </xf>
    <xf numFmtId="165" fontId="4" fillId="0" borderId="13" xfId="0" applyNumberFormat="1" applyFont="1" applyBorder="1"/>
    <xf numFmtId="165" fontId="4" fillId="0" borderId="3" xfId="0" applyNumberFormat="1" applyFont="1" applyBorder="1"/>
    <xf numFmtId="0" fontId="4" fillId="0" borderId="5" xfId="0" applyFont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165" fontId="4" fillId="0" borderId="5" xfId="0" applyNumberFormat="1" applyFont="1" applyBorder="1" applyAlignment="1">
      <alignment wrapText="1"/>
    </xf>
    <xf numFmtId="165" fontId="4" fillId="0" borderId="14" xfId="0" applyNumberFormat="1" applyFont="1" applyBorder="1"/>
    <xf numFmtId="165" fontId="4" fillId="0" borderId="7" xfId="0" applyNumberFormat="1" applyFont="1" applyBorder="1"/>
    <xf numFmtId="0" fontId="4" fillId="0" borderId="1" xfId="0" applyFont="1" applyBorder="1"/>
    <xf numFmtId="165" fontId="5" fillId="0" borderId="1" xfId="0" applyNumberFormat="1" applyFont="1" applyBorder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0" xfId="0" applyFont="1"/>
    <xf numFmtId="0" fontId="4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165" fontId="5" fillId="0" borderId="3" xfId="0" applyNumberFormat="1" applyFont="1" applyBorder="1" applyAlignment="1">
      <alignment wrapText="1"/>
    </xf>
    <xf numFmtId="165" fontId="5" fillId="0" borderId="4" xfId="0" applyNumberFormat="1" applyFont="1" applyBorder="1" applyAlignment="1">
      <alignment wrapText="1"/>
    </xf>
    <xf numFmtId="165" fontId="5" fillId="0" borderId="3" xfId="0" applyNumberFormat="1" applyFont="1" applyBorder="1"/>
    <xf numFmtId="164" fontId="5" fillId="0" borderId="3" xfId="0" applyNumberFormat="1" applyFont="1" applyBorder="1"/>
    <xf numFmtId="0" fontId="4" fillId="0" borderId="5" xfId="0" applyFont="1" applyBorder="1"/>
    <xf numFmtId="165" fontId="4" fillId="0" borderId="5" xfId="0" applyNumberFormat="1" applyFont="1" applyBorder="1"/>
    <xf numFmtId="165" fontId="4" fillId="0" borderId="9" xfId="0" applyNumberFormat="1" applyFont="1" applyBorder="1"/>
    <xf numFmtId="164" fontId="4" fillId="0" borderId="3" xfId="0" applyNumberFormat="1" applyFont="1" applyBorder="1"/>
    <xf numFmtId="165" fontId="4" fillId="0" borderId="9" xfId="0" applyNumberFormat="1" applyFont="1" applyBorder="1" applyAlignment="1">
      <alignment wrapText="1"/>
    </xf>
    <xf numFmtId="0" fontId="5" fillId="0" borderId="5" xfId="0" applyFont="1" applyBorder="1"/>
    <xf numFmtId="165" fontId="5" fillId="0" borderId="5" xfId="0" applyNumberFormat="1" applyFont="1" applyBorder="1"/>
    <xf numFmtId="165" fontId="5" fillId="0" borderId="9" xfId="0" applyNumberFormat="1" applyFont="1" applyBorder="1"/>
    <xf numFmtId="0" fontId="4" fillId="0" borderId="6" xfId="0" applyFont="1" applyBorder="1" applyAlignment="1">
      <alignment wrapText="1"/>
    </xf>
    <xf numFmtId="165" fontId="4" fillId="0" borderId="6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164" fontId="4" fillId="0" borderId="7" xfId="0" applyNumberFormat="1" applyFont="1" applyBorder="1"/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4" fontId="5" fillId="0" borderId="1" xfId="0" applyNumberFormat="1" applyFont="1" applyBorder="1"/>
    <xf numFmtId="165" fontId="4" fillId="0" borderId="13" xfId="0" applyNumberFormat="1" applyFont="1" applyBorder="1" applyAlignment="1">
      <alignment wrapText="1"/>
    </xf>
    <xf numFmtId="165" fontId="4" fillId="0" borderId="14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65" fontId="4" fillId="0" borderId="16" xfId="0" applyNumberFormat="1" applyFont="1" applyBorder="1"/>
    <xf numFmtId="165" fontId="5" fillId="0" borderId="12" xfId="0" applyNumberFormat="1" applyFont="1" applyBorder="1"/>
    <xf numFmtId="0" fontId="2" fillId="0" borderId="8" xfId="0" applyFont="1" applyBorder="1" applyAlignment="1">
      <alignment wrapText="1"/>
    </xf>
    <xf numFmtId="165" fontId="3" fillId="0" borderId="3" xfId="0" applyNumberFormat="1" applyFont="1" applyBorder="1"/>
    <xf numFmtId="165" fontId="3" fillId="0" borderId="7" xfId="0" applyNumberFormat="1" applyFont="1" applyBorder="1"/>
    <xf numFmtId="165" fontId="7" fillId="0" borderId="1" xfId="0" applyNumberFormat="1" applyFont="1" applyBorder="1"/>
    <xf numFmtId="0" fontId="2" fillId="0" borderId="15" xfId="0" applyFont="1" applyBorder="1"/>
    <xf numFmtId="0" fontId="6" fillId="0" borderId="0" xfId="0" applyFont="1" applyAlignment="1">
      <alignment horizontal="right"/>
    </xf>
    <xf numFmtId="0" fontId="4" fillId="0" borderId="18" xfId="0" applyFont="1" applyBorder="1" applyAlignment="1">
      <alignment wrapText="1"/>
    </xf>
    <xf numFmtId="0" fontId="2" fillId="0" borderId="0" xfId="0" applyFont="1" applyAlignment="1">
      <alignment horizontal="left"/>
    </xf>
    <xf numFmtId="0" fontId="5" fillId="0" borderId="1" xfId="0" applyFont="1" applyBorder="1"/>
    <xf numFmtId="165" fontId="5" fillId="0" borderId="2" xfId="0" applyNumberFormat="1" applyFont="1" applyFill="1" applyBorder="1" applyAlignment="1">
      <alignment wrapText="1"/>
    </xf>
    <xf numFmtId="164" fontId="4" fillId="0" borderId="5" xfId="0" applyNumberFormat="1" applyFont="1" applyBorder="1"/>
    <xf numFmtId="0" fontId="0" fillId="0" borderId="0" xfId="0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110" zoomScaleNormal="110" workbookViewId="0">
      <selection sqref="A1:F1"/>
    </sheetView>
  </sheetViews>
  <sheetFormatPr defaultRowHeight="15" x14ac:dyDescent="0.25"/>
  <cols>
    <col min="1" max="1" width="57.85546875" customWidth="1"/>
    <col min="2" max="2" width="15.5703125" customWidth="1"/>
    <col min="3" max="3" width="13.5703125" customWidth="1"/>
    <col min="4" max="4" width="12.42578125" customWidth="1"/>
    <col min="5" max="6" width="12" customWidth="1"/>
    <col min="7" max="7" width="7.5703125" customWidth="1"/>
  </cols>
  <sheetData>
    <row r="1" spans="1:8" ht="18" customHeight="1" x14ac:dyDescent="0.25">
      <c r="A1" s="70" t="s">
        <v>49</v>
      </c>
      <c r="B1" s="71"/>
      <c r="C1" s="71"/>
      <c r="D1" s="71"/>
      <c r="E1" s="71"/>
      <c r="F1" s="71"/>
      <c r="G1" s="58"/>
      <c r="H1" s="58"/>
    </row>
    <row r="2" spans="1:8" ht="21.75" customHeight="1" x14ac:dyDescent="0.25">
      <c r="A2" s="65" t="s">
        <v>39</v>
      </c>
      <c r="B2" s="66"/>
      <c r="C2" s="66"/>
      <c r="D2" s="66"/>
      <c r="E2" s="66"/>
      <c r="F2" s="66"/>
      <c r="G2" s="66"/>
      <c r="H2" s="5"/>
    </row>
    <row r="3" spans="1:8" ht="19.5" customHeight="1" thickBot="1" x14ac:dyDescent="0.3">
      <c r="A3" s="5"/>
      <c r="B3" s="5"/>
      <c r="C3" s="5"/>
      <c r="D3" s="5"/>
      <c r="E3" s="5"/>
      <c r="F3" s="72" t="s">
        <v>31</v>
      </c>
      <c r="G3" s="73"/>
      <c r="H3" s="24"/>
    </row>
    <row r="4" spans="1:8" ht="78" customHeight="1" thickBot="1" x14ac:dyDescent="0.3">
      <c r="A4" s="6" t="s">
        <v>18</v>
      </c>
      <c r="B4" s="7" t="s">
        <v>33</v>
      </c>
      <c r="C4" s="7" t="s">
        <v>42</v>
      </c>
      <c r="D4" s="59" t="s">
        <v>40</v>
      </c>
      <c r="E4" s="25" t="s">
        <v>32</v>
      </c>
      <c r="F4" s="7" t="s">
        <v>41</v>
      </c>
      <c r="G4" s="26" t="s">
        <v>20</v>
      </c>
      <c r="H4" s="24"/>
    </row>
    <row r="5" spans="1:8" ht="17.25" customHeight="1" thickBot="1" x14ac:dyDescent="0.3">
      <c r="A5" s="21">
        <v>1</v>
      </c>
      <c r="B5" s="22">
        <v>2</v>
      </c>
      <c r="C5" s="22">
        <v>3</v>
      </c>
      <c r="D5" s="27">
        <v>4</v>
      </c>
      <c r="E5" s="22">
        <v>5</v>
      </c>
      <c r="F5" s="22">
        <v>6</v>
      </c>
      <c r="G5" s="22">
        <v>7</v>
      </c>
      <c r="H5" s="24"/>
    </row>
    <row r="6" spans="1:8" ht="22.5" customHeight="1" x14ac:dyDescent="0.25">
      <c r="A6" s="28" t="s">
        <v>0</v>
      </c>
      <c r="B6" s="29">
        <v>23153</v>
      </c>
      <c r="C6" s="29">
        <v>11910.2</v>
      </c>
      <c r="D6" s="30">
        <v>12532.2</v>
      </c>
      <c r="E6" s="31">
        <f>D6/B6*100</f>
        <v>54.127758821750959</v>
      </c>
      <c r="F6" s="31">
        <f>D6/C6*100</f>
        <v>105.22241440110159</v>
      </c>
      <c r="G6" s="32">
        <f>D6/D22*100</f>
        <v>73.834787578137423</v>
      </c>
      <c r="H6" s="24"/>
    </row>
    <row r="7" spans="1:8" ht="23.25" customHeight="1" x14ac:dyDescent="0.25">
      <c r="A7" s="33" t="s">
        <v>1</v>
      </c>
      <c r="B7" s="34">
        <v>18926.099999999999</v>
      </c>
      <c r="C7" s="34">
        <v>9971.4</v>
      </c>
      <c r="D7" s="35">
        <v>10706</v>
      </c>
      <c r="E7" s="12">
        <f t="shared" ref="E7:E22" si="0">D7/B7*100</f>
        <v>56.567385779426303</v>
      </c>
      <c r="F7" s="12">
        <f t="shared" ref="F7:F22" si="1">D7/C7*100</f>
        <v>107.36706981968429</v>
      </c>
      <c r="G7" s="36">
        <f>D7/D22*100</f>
        <v>63.075536283456948</v>
      </c>
      <c r="H7" s="24"/>
    </row>
    <row r="8" spans="1:8" ht="37.5" customHeight="1" x14ac:dyDescent="0.25">
      <c r="A8" s="13" t="s">
        <v>7</v>
      </c>
      <c r="B8" s="34">
        <v>1986.4</v>
      </c>
      <c r="C8" s="34">
        <v>993.2</v>
      </c>
      <c r="D8" s="35">
        <v>807.8</v>
      </c>
      <c r="E8" s="12">
        <f t="shared" si="0"/>
        <v>40.66653242045912</v>
      </c>
      <c r="F8" s="12">
        <f t="shared" si="1"/>
        <v>81.33306484091824</v>
      </c>
      <c r="G8" s="36">
        <f>D8/D22*100</f>
        <v>4.7592395114680102</v>
      </c>
      <c r="H8" s="24"/>
    </row>
    <row r="9" spans="1:8" ht="22.5" customHeight="1" x14ac:dyDescent="0.25">
      <c r="A9" s="33" t="s">
        <v>21</v>
      </c>
      <c r="B9" s="34">
        <v>280</v>
      </c>
      <c r="C9" s="34">
        <v>0</v>
      </c>
      <c r="D9" s="35">
        <v>62</v>
      </c>
      <c r="E9" s="12">
        <f t="shared" si="0"/>
        <v>22.142857142857142</v>
      </c>
      <c r="F9" s="12">
        <v>0</v>
      </c>
      <c r="G9" s="36">
        <f>D9/D22*100</f>
        <v>0.36527958617357842</v>
      </c>
      <c r="H9" s="24"/>
    </row>
    <row r="10" spans="1:8" ht="22.5" customHeight="1" x14ac:dyDescent="0.25">
      <c r="A10" s="33" t="s">
        <v>34</v>
      </c>
      <c r="B10" s="34">
        <v>57.4</v>
      </c>
      <c r="C10" s="34">
        <v>0</v>
      </c>
      <c r="D10" s="35">
        <v>8.4</v>
      </c>
      <c r="E10" s="12">
        <f t="shared" si="0"/>
        <v>14.634146341463417</v>
      </c>
      <c r="F10" s="12">
        <v>0</v>
      </c>
      <c r="G10" s="36">
        <f>D10/D22*100</f>
        <v>4.9489492320291276E-2</v>
      </c>
      <c r="H10" s="24"/>
    </row>
    <row r="11" spans="1:8" ht="19.5" customHeight="1" x14ac:dyDescent="0.25">
      <c r="A11" s="33" t="s">
        <v>22</v>
      </c>
      <c r="B11" s="34">
        <v>125.5</v>
      </c>
      <c r="C11" s="34">
        <v>55</v>
      </c>
      <c r="D11" s="35">
        <v>39.6</v>
      </c>
      <c r="E11" s="12">
        <f t="shared" si="0"/>
        <v>31.553784860557769</v>
      </c>
      <c r="F11" s="12">
        <f t="shared" si="1"/>
        <v>72</v>
      </c>
      <c r="G11" s="36">
        <f>D11/D22*100</f>
        <v>0.23330760665280173</v>
      </c>
      <c r="H11" s="24"/>
    </row>
    <row r="12" spans="1:8" ht="19.5" customHeight="1" x14ac:dyDescent="0.25">
      <c r="A12" s="33" t="s">
        <v>25</v>
      </c>
      <c r="B12" s="34">
        <v>40</v>
      </c>
      <c r="C12" s="34">
        <v>20</v>
      </c>
      <c r="D12" s="35">
        <v>16.3</v>
      </c>
      <c r="E12" s="12">
        <f t="shared" si="0"/>
        <v>40.75</v>
      </c>
      <c r="F12" s="12">
        <f t="shared" si="1"/>
        <v>81.5</v>
      </c>
      <c r="G12" s="36">
        <f>D12/D22*100</f>
        <v>9.6033181526279501E-2</v>
      </c>
      <c r="H12" s="24"/>
    </row>
    <row r="13" spans="1:8" ht="33" customHeight="1" x14ac:dyDescent="0.25">
      <c r="A13" s="13" t="s">
        <v>2</v>
      </c>
      <c r="B13" s="15">
        <v>1719.2</v>
      </c>
      <c r="C13" s="15">
        <v>859.6</v>
      </c>
      <c r="D13" s="37">
        <v>870.3</v>
      </c>
      <c r="E13" s="12">
        <f t="shared" si="0"/>
        <v>50.622382503489995</v>
      </c>
      <c r="F13" s="12">
        <f t="shared" si="1"/>
        <v>101.24476500697999</v>
      </c>
      <c r="G13" s="36">
        <f>D13/D22*100</f>
        <v>5.1274649007558919</v>
      </c>
      <c r="H13" s="24"/>
    </row>
    <row r="14" spans="1:8" ht="32.25" customHeight="1" x14ac:dyDescent="0.25">
      <c r="A14" s="13" t="s">
        <v>38</v>
      </c>
      <c r="B14" s="15">
        <v>0</v>
      </c>
      <c r="C14" s="15">
        <v>0</v>
      </c>
      <c r="D14" s="37">
        <v>0.3</v>
      </c>
      <c r="E14" s="12">
        <v>0</v>
      </c>
      <c r="F14" s="12">
        <v>0</v>
      </c>
      <c r="G14" s="36">
        <f>D14/D22*100</f>
        <v>1.767481868581831E-3</v>
      </c>
      <c r="H14" s="24"/>
    </row>
    <row r="15" spans="1:8" ht="21" customHeight="1" x14ac:dyDescent="0.25">
      <c r="A15" s="13" t="s">
        <v>30</v>
      </c>
      <c r="B15" s="15">
        <v>13.4</v>
      </c>
      <c r="C15" s="15">
        <v>6</v>
      </c>
      <c r="D15" s="37">
        <v>11.5</v>
      </c>
      <c r="E15" s="12">
        <f t="shared" si="0"/>
        <v>85.820895522388057</v>
      </c>
      <c r="F15" s="12">
        <f t="shared" si="1"/>
        <v>191.66666666666669</v>
      </c>
      <c r="G15" s="36">
        <f>D15/D22*100</f>
        <v>6.7753471628970191E-2</v>
      </c>
      <c r="H15" s="24"/>
    </row>
    <row r="16" spans="1:8" ht="21" customHeight="1" x14ac:dyDescent="0.25">
      <c r="A16" s="13" t="s">
        <v>44</v>
      </c>
      <c r="B16" s="15">
        <v>5</v>
      </c>
      <c r="C16" s="15">
        <v>5</v>
      </c>
      <c r="D16" s="37">
        <v>10</v>
      </c>
      <c r="E16" s="12">
        <f t="shared" si="0"/>
        <v>200</v>
      </c>
      <c r="F16" s="12">
        <f t="shared" si="1"/>
        <v>200</v>
      </c>
      <c r="G16" s="36"/>
      <c r="H16" s="24"/>
    </row>
    <row r="17" spans="1:8" ht="18" customHeight="1" x14ac:dyDescent="0.25">
      <c r="A17" s="38" t="s">
        <v>3</v>
      </c>
      <c r="B17" s="39">
        <v>14017.4</v>
      </c>
      <c r="C17" s="39">
        <v>4901.1000000000004</v>
      </c>
      <c r="D17" s="40">
        <v>4441.1000000000004</v>
      </c>
      <c r="E17" s="31">
        <f t="shared" si="0"/>
        <v>31.682765705480335</v>
      </c>
      <c r="F17" s="31">
        <f t="shared" si="1"/>
        <v>90.614351880190156</v>
      </c>
      <c r="G17" s="32">
        <f>D17/D22*100</f>
        <v>26.16521242186257</v>
      </c>
      <c r="H17" s="24"/>
    </row>
    <row r="18" spans="1:8" ht="33.75" customHeight="1" x14ac:dyDescent="0.25">
      <c r="A18" s="13" t="s">
        <v>4</v>
      </c>
      <c r="B18" s="15">
        <v>7718.9</v>
      </c>
      <c r="C18" s="15">
        <v>3859.5</v>
      </c>
      <c r="D18" s="37">
        <v>3859.4</v>
      </c>
      <c r="E18" s="12">
        <f t="shared" si="0"/>
        <v>49.999352239308713</v>
      </c>
      <c r="F18" s="12">
        <f t="shared" si="1"/>
        <v>99.997408990801915</v>
      </c>
      <c r="G18" s="36">
        <f>D18/D22*100</f>
        <v>22.7380650786824</v>
      </c>
      <c r="H18" s="24"/>
    </row>
    <row r="19" spans="1:8" ht="21" customHeight="1" x14ac:dyDescent="0.25">
      <c r="A19" s="41" t="s">
        <v>29</v>
      </c>
      <c r="B19" s="42">
        <v>463.2</v>
      </c>
      <c r="C19" s="42">
        <v>230.2</v>
      </c>
      <c r="D19" s="43">
        <v>181.7</v>
      </c>
      <c r="E19" s="12">
        <f t="shared" si="0"/>
        <v>39.227115716753019</v>
      </c>
      <c r="F19" s="12">
        <f t="shared" si="1"/>
        <v>78.931364031277155</v>
      </c>
      <c r="G19" s="36">
        <f>D19/D22*100</f>
        <v>1.0705048517377291</v>
      </c>
      <c r="H19" s="24"/>
    </row>
    <row r="20" spans="1:8" ht="21" customHeight="1" x14ac:dyDescent="0.25">
      <c r="A20" s="41" t="s">
        <v>5</v>
      </c>
      <c r="B20" s="42">
        <v>5035.3</v>
      </c>
      <c r="C20" s="42">
        <v>11.4</v>
      </c>
      <c r="D20" s="43">
        <v>0</v>
      </c>
      <c r="E20" s="34">
        <v>0</v>
      </c>
      <c r="F20" s="34">
        <v>0</v>
      </c>
      <c r="G20" s="63">
        <v>0</v>
      </c>
      <c r="H20" s="24"/>
    </row>
    <row r="21" spans="1:8" ht="33" customHeight="1" thickBot="1" x14ac:dyDescent="0.3">
      <c r="A21" s="41" t="s">
        <v>43</v>
      </c>
      <c r="B21" s="42">
        <v>800</v>
      </c>
      <c r="C21" s="42">
        <v>800</v>
      </c>
      <c r="D21" s="43">
        <v>400</v>
      </c>
      <c r="E21" s="17">
        <f t="shared" si="0"/>
        <v>50</v>
      </c>
      <c r="F21" s="17">
        <v>0</v>
      </c>
      <c r="G21" s="44">
        <f>D21/D22*100</f>
        <v>2.3566424914424418</v>
      </c>
      <c r="H21" s="24"/>
    </row>
    <row r="22" spans="1:8" ht="22.5" customHeight="1" thickBot="1" x14ac:dyDescent="0.3">
      <c r="A22" s="45" t="s">
        <v>6</v>
      </c>
      <c r="B22" s="46">
        <f>SUM(B6+B17)</f>
        <v>37170.400000000001</v>
      </c>
      <c r="C22" s="46">
        <f>C6+C17</f>
        <v>16811.300000000003</v>
      </c>
      <c r="D22" s="62">
        <f>D6+D17</f>
        <v>16973.300000000003</v>
      </c>
      <c r="E22" s="19">
        <f t="shared" si="0"/>
        <v>45.663484923487516</v>
      </c>
      <c r="F22" s="19">
        <f t="shared" si="1"/>
        <v>100.96363755331235</v>
      </c>
      <c r="G22" s="47">
        <f>G6+G17</f>
        <v>100</v>
      </c>
      <c r="H22" s="24"/>
    </row>
    <row r="23" spans="1:8" ht="23.25" customHeight="1" x14ac:dyDescent="0.25">
      <c r="A23" s="67"/>
      <c r="B23" s="68"/>
      <c r="C23" s="68"/>
      <c r="D23" s="69"/>
      <c r="E23" s="69"/>
      <c r="F23" s="69"/>
      <c r="G23" s="69"/>
      <c r="H23" s="24"/>
    </row>
    <row r="24" spans="1:8" ht="23.25" customHeight="1" x14ac:dyDescent="0.25">
      <c r="A24" s="2"/>
      <c r="B24" s="3"/>
      <c r="C24" s="3"/>
      <c r="D24" s="4"/>
      <c r="E24" s="4"/>
      <c r="F24" s="4"/>
      <c r="G24" s="1"/>
    </row>
    <row r="26" spans="1:8" ht="12" customHeight="1" x14ac:dyDescent="0.25">
      <c r="A26" s="64"/>
      <c r="B26" s="64"/>
      <c r="C26" s="64"/>
      <c r="D26" s="64"/>
    </row>
  </sheetData>
  <mergeCells count="5">
    <mergeCell ref="A26:D26"/>
    <mergeCell ref="A2:G2"/>
    <mergeCell ref="A23:G23"/>
    <mergeCell ref="A1:F1"/>
    <mergeCell ref="F3:G3"/>
  </mergeCells>
  <pageMargins left="1.1023622047244095" right="0.31496062992125984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2" workbookViewId="0">
      <selection activeCell="A4" sqref="A4:G4"/>
    </sheetView>
  </sheetViews>
  <sheetFormatPr defaultRowHeight="15" x14ac:dyDescent="0.25"/>
  <cols>
    <col min="1" max="1" width="30" customWidth="1"/>
    <col min="2" max="2" width="8.140625" customWidth="1"/>
    <col min="3" max="4" width="16.28515625" customWidth="1"/>
    <col min="5" max="5" width="15.85546875" customWidth="1"/>
    <col min="6" max="6" width="13.7109375" customWidth="1"/>
    <col min="7" max="7" width="11.140625" customWidth="1"/>
  </cols>
  <sheetData>
    <row r="1" spans="1:7" ht="15.75" hidden="1" x14ac:dyDescent="0.25">
      <c r="A1" s="5"/>
      <c r="B1" s="5"/>
      <c r="C1" s="70"/>
      <c r="D1" s="70"/>
      <c r="E1" s="70"/>
      <c r="F1" s="70"/>
    </row>
    <row r="2" spans="1:7" ht="15.75" x14ac:dyDescent="0.25">
      <c r="A2" s="5"/>
      <c r="B2" s="5"/>
      <c r="C2" s="5"/>
      <c r="D2" s="5"/>
      <c r="E2" s="5"/>
      <c r="F2" s="20"/>
    </row>
    <row r="3" spans="1:7" ht="15.75" x14ac:dyDescent="0.25">
      <c r="A3" s="70" t="s">
        <v>50</v>
      </c>
      <c r="B3" s="71"/>
      <c r="C3" s="71"/>
      <c r="D3" s="71"/>
      <c r="E3" s="71"/>
      <c r="F3" s="71"/>
      <c r="G3" s="71"/>
    </row>
    <row r="4" spans="1:7" ht="29.25" customHeight="1" x14ac:dyDescent="0.25">
      <c r="A4" s="65" t="s">
        <v>45</v>
      </c>
      <c r="B4" s="65"/>
      <c r="C4" s="65"/>
      <c r="D4" s="65"/>
      <c r="E4" s="65"/>
      <c r="F4" s="65"/>
      <c r="G4" s="64"/>
    </row>
    <row r="5" spans="1:7" ht="25.5" customHeight="1" thickBot="1" x14ac:dyDescent="0.3">
      <c r="A5" s="5"/>
      <c r="B5" s="5"/>
      <c r="C5" s="5"/>
      <c r="D5" s="5"/>
      <c r="E5" s="5"/>
      <c r="F5" s="72" t="s">
        <v>24</v>
      </c>
      <c r="G5" s="73"/>
    </row>
    <row r="6" spans="1:7" ht="75" customHeight="1" thickBot="1" x14ac:dyDescent="0.3">
      <c r="A6" s="6" t="s">
        <v>18</v>
      </c>
      <c r="B6" s="6" t="s">
        <v>19</v>
      </c>
      <c r="C6" s="7" t="s">
        <v>35</v>
      </c>
      <c r="D6" s="7" t="s">
        <v>46</v>
      </c>
      <c r="E6" s="7" t="s">
        <v>47</v>
      </c>
      <c r="F6" s="50" t="s">
        <v>23</v>
      </c>
      <c r="G6" s="53" t="s">
        <v>48</v>
      </c>
    </row>
    <row r="7" spans="1:7" ht="16.5" thickBot="1" x14ac:dyDescent="0.3">
      <c r="A7" s="21">
        <v>1</v>
      </c>
      <c r="B7" s="21">
        <v>2</v>
      </c>
      <c r="C7" s="22">
        <v>3</v>
      </c>
      <c r="D7" s="23">
        <v>4</v>
      </c>
      <c r="E7" s="23">
        <v>5</v>
      </c>
      <c r="F7" s="23">
        <v>6</v>
      </c>
      <c r="G7" s="22">
        <v>7</v>
      </c>
    </row>
    <row r="8" spans="1:7" ht="36.75" customHeight="1" x14ac:dyDescent="0.25">
      <c r="A8" s="8" t="s">
        <v>8</v>
      </c>
      <c r="B8" s="9" t="s">
        <v>9</v>
      </c>
      <c r="C8" s="10">
        <v>18783.3</v>
      </c>
      <c r="D8" s="48">
        <v>11232.2</v>
      </c>
      <c r="E8" s="11">
        <v>10306.1</v>
      </c>
      <c r="F8" s="11">
        <f t="shared" ref="F8:F16" si="0">E8/C8*100</f>
        <v>54.868420352121305</v>
      </c>
      <c r="G8" s="54">
        <f>E8/D8*100</f>
        <v>91.754954505795837</v>
      </c>
    </row>
    <row r="9" spans="1:7" ht="27" customHeight="1" x14ac:dyDescent="0.25">
      <c r="A9" s="8" t="s">
        <v>27</v>
      </c>
      <c r="B9" s="9" t="s">
        <v>26</v>
      </c>
      <c r="C9" s="10">
        <v>438</v>
      </c>
      <c r="D9" s="48">
        <v>173.3</v>
      </c>
      <c r="E9" s="11">
        <v>160.5</v>
      </c>
      <c r="F9" s="11">
        <f t="shared" si="0"/>
        <v>36.643835616438359</v>
      </c>
      <c r="G9" s="54">
        <f t="shared" ref="G9:G11" si="1">E9/D9*100</f>
        <v>92.613964223889198</v>
      </c>
    </row>
    <row r="10" spans="1:7" ht="53.25" customHeight="1" x14ac:dyDescent="0.25">
      <c r="A10" s="13" t="s">
        <v>10</v>
      </c>
      <c r="B10" s="14" t="s">
        <v>11</v>
      </c>
      <c r="C10" s="15">
        <v>39.9</v>
      </c>
      <c r="D10" s="49">
        <v>0</v>
      </c>
      <c r="E10" s="16">
        <v>0</v>
      </c>
      <c r="F10" s="11">
        <f t="shared" si="0"/>
        <v>0</v>
      </c>
      <c r="G10" s="54">
        <v>0</v>
      </c>
    </row>
    <row r="11" spans="1:7" ht="29.25" customHeight="1" x14ac:dyDescent="0.25">
      <c r="A11" s="13" t="s">
        <v>12</v>
      </c>
      <c r="B11" s="14" t="s">
        <v>13</v>
      </c>
      <c r="C11" s="15">
        <v>7329.8</v>
      </c>
      <c r="D11" s="49">
        <v>411.1</v>
      </c>
      <c r="E11" s="16">
        <v>287.7</v>
      </c>
      <c r="F11" s="11">
        <f t="shared" si="0"/>
        <v>3.9250729897132257</v>
      </c>
      <c r="G11" s="54">
        <f t="shared" si="1"/>
        <v>69.982972512770615</v>
      </c>
    </row>
    <row r="12" spans="1:7" ht="36" customHeight="1" x14ac:dyDescent="0.25">
      <c r="A12" s="13" t="s">
        <v>14</v>
      </c>
      <c r="B12" s="14" t="s">
        <v>15</v>
      </c>
      <c r="C12" s="15">
        <v>6624.3</v>
      </c>
      <c r="D12" s="49">
        <v>579</v>
      </c>
      <c r="E12" s="16">
        <v>479.1</v>
      </c>
      <c r="F12" s="11">
        <f t="shared" si="0"/>
        <v>7.232462297903175</v>
      </c>
      <c r="G12" s="54">
        <f t="shared" ref="G12:G16" si="2">E12/D12*100</f>
        <v>82.746113989637308</v>
      </c>
    </row>
    <row r="13" spans="1:7" ht="36" customHeight="1" x14ac:dyDescent="0.25">
      <c r="A13" s="13" t="s">
        <v>36</v>
      </c>
      <c r="B13" s="14" t="s">
        <v>37</v>
      </c>
      <c r="C13" s="15">
        <v>298</v>
      </c>
      <c r="D13" s="49">
        <v>298</v>
      </c>
      <c r="E13" s="16">
        <v>89.4</v>
      </c>
      <c r="F13" s="11">
        <f t="shared" si="0"/>
        <v>30.000000000000004</v>
      </c>
      <c r="G13" s="54">
        <f t="shared" si="2"/>
        <v>30.000000000000004</v>
      </c>
    </row>
    <row r="14" spans="1:7" ht="27" customHeight="1" x14ac:dyDescent="0.25">
      <c r="A14" s="13" t="s">
        <v>16</v>
      </c>
      <c r="B14" s="14" t="s">
        <v>17</v>
      </c>
      <c r="C14" s="15">
        <v>1253.8</v>
      </c>
      <c r="D14" s="49">
        <v>854.8</v>
      </c>
      <c r="E14" s="16">
        <v>719.9</v>
      </c>
      <c r="F14" s="11">
        <f t="shared" si="0"/>
        <v>57.417450949114688</v>
      </c>
      <c r="G14" s="54">
        <f t="shared" si="2"/>
        <v>84.218530650444549</v>
      </c>
    </row>
    <row r="15" spans="1:7" ht="23.25" customHeight="1" thickBot="1" x14ac:dyDescent="0.3">
      <c r="A15" s="57" t="s">
        <v>28</v>
      </c>
      <c r="B15" s="60">
        <v>11</v>
      </c>
      <c r="C15" s="15">
        <v>7773.6</v>
      </c>
      <c r="D15" s="49">
        <v>4343.3</v>
      </c>
      <c r="E15" s="16">
        <v>3532.6</v>
      </c>
      <c r="F15" s="51">
        <f t="shared" si="0"/>
        <v>45.443552536791188</v>
      </c>
      <c r="G15" s="55">
        <f t="shared" si="2"/>
        <v>81.334469182418886</v>
      </c>
    </row>
    <row r="16" spans="1:7" ht="24.75" customHeight="1" thickBot="1" x14ac:dyDescent="0.3">
      <c r="A16" s="61" t="s">
        <v>6</v>
      </c>
      <c r="B16" s="18"/>
      <c r="C16" s="19">
        <f>SUM(C8:C15)</f>
        <v>42540.700000000004</v>
      </c>
      <c r="D16" s="19">
        <f>SUM(D8:D15)</f>
        <v>17891.7</v>
      </c>
      <c r="E16" s="19">
        <f>SUM(E8:E15)</f>
        <v>15575.300000000001</v>
      </c>
      <c r="F16" s="52">
        <f t="shared" si="0"/>
        <v>36.612702658865508</v>
      </c>
      <c r="G16" s="56">
        <f t="shared" si="2"/>
        <v>87.05321461906918</v>
      </c>
    </row>
    <row r="17" spans="1:6" ht="15.75" x14ac:dyDescent="0.25">
      <c r="A17" s="5"/>
      <c r="B17" s="5"/>
      <c r="C17" s="5"/>
      <c r="D17" s="5"/>
      <c r="E17" s="5"/>
      <c r="F17" s="5"/>
    </row>
    <row r="18" spans="1:6" ht="15.75" x14ac:dyDescent="0.25">
      <c r="A18" s="74"/>
      <c r="B18" s="74"/>
      <c r="C18" s="74"/>
      <c r="D18" s="74"/>
      <c r="E18" s="74"/>
      <c r="F18" s="74"/>
    </row>
  </sheetData>
  <mergeCells count="5">
    <mergeCell ref="C1:F1"/>
    <mergeCell ref="A18:F18"/>
    <mergeCell ref="A3:G3"/>
    <mergeCell ref="A4:G4"/>
    <mergeCell ref="F5:G5"/>
  </mergeCells>
  <pageMargins left="1.1023622047244095" right="0.51181102362204722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2020-09-15T07:24:37Z</dcterms:modified>
</cp:coreProperties>
</file>