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доходы" sheetId="1" r:id="rId1"/>
    <sheet name="расходы по разделам" sheetId="2" r:id="rId2"/>
    <sheet name="расходы по видам расходов" sheetId="3" r:id="rId3"/>
  </sheets>
  <calcPr calcId="114210"/>
</workbook>
</file>

<file path=xl/calcChain.xml><?xml version="1.0" encoding="utf-8"?>
<calcChain xmlns="http://schemas.openxmlformats.org/spreadsheetml/2006/main">
  <c r="H12" i="2"/>
  <c r="L15" i="1"/>
  <c r="J15"/>
  <c r="H21"/>
  <c r="H22"/>
  <c r="H13"/>
  <c r="H15"/>
  <c r="H16"/>
  <c r="H10"/>
  <c r="G15"/>
  <c r="G10"/>
  <c r="F12" i="2"/>
  <c r="E21" i="1"/>
  <c r="E15"/>
  <c r="E10"/>
  <c r="I12" i="3"/>
  <c r="E15"/>
  <c r="D15"/>
  <c r="C15"/>
  <c r="L15"/>
  <c r="J15"/>
  <c r="G15"/>
  <c r="L15" i="2"/>
  <c r="J15"/>
  <c r="M12"/>
  <c r="G15"/>
  <c r="K12"/>
  <c r="E15"/>
  <c r="I12"/>
  <c r="D15"/>
  <c r="C15"/>
  <c r="L11" i="1"/>
  <c r="L12"/>
  <c r="K23"/>
  <c r="I23"/>
  <c r="L10"/>
  <c r="F23"/>
  <c r="J10"/>
  <c r="D23"/>
  <c r="C23"/>
  <c r="B23"/>
  <c r="H6"/>
  <c r="H7"/>
  <c r="H8"/>
  <c r="H9"/>
  <c r="G6"/>
  <c r="G7"/>
  <c r="G8"/>
  <c r="G9"/>
  <c r="G11"/>
  <c r="G12"/>
  <c r="F7" i="3"/>
  <c r="F8"/>
  <c r="F9"/>
  <c r="F13"/>
  <c r="F14"/>
  <c r="F6"/>
  <c r="F8" i="2"/>
  <c r="F9"/>
  <c r="F10"/>
  <c r="F11"/>
  <c r="F13"/>
  <c r="F14"/>
  <c r="F7"/>
  <c r="E20" i="1"/>
  <c r="E6"/>
  <c r="E7"/>
  <c r="E8"/>
  <c r="E9"/>
  <c r="E11"/>
  <c r="E12"/>
  <c r="E18"/>
  <c r="E19"/>
  <c r="E5"/>
  <c r="M7" i="3"/>
  <c r="M8"/>
  <c r="M13"/>
  <c r="M14"/>
  <c r="K7"/>
  <c r="K8"/>
  <c r="K9"/>
  <c r="K13"/>
  <c r="K14"/>
  <c r="I7"/>
  <c r="I8"/>
  <c r="I9"/>
  <c r="I13"/>
  <c r="I14"/>
  <c r="H7"/>
  <c r="H8"/>
  <c r="H9"/>
  <c r="H13"/>
  <c r="H14"/>
  <c r="M6"/>
  <c r="K6"/>
  <c r="I6"/>
  <c r="H6"/>
  <c r="M15"/>
  <c r="K15"/>
  <c r="H15"/>
  <c r="I15"/>
  <c r="F15"/>
  <c r="M8" i="2"/>
  <c r="M9"/>
  <c r="M10"/>
  <c r="M11"/>
  <c r="M13"/>
  <c r="M14"/>
  <c r="K8"/>
  <c r="K9"/>
  <c r="K10"/>
  <c r="K11"/>
  <c r="K13"/>
  <c r="K14"/>
  <c r="I8"/>
  <c r="I9"/>
  <c r="I10"/>
  <c r="I11"/>
  <c r="I13"/>
  <c r="I14"/>
  <c r="H8"/>
  <c r="H9"/>
  <c r="H10"/>
  <c r="H11"/>
  <c r="H13"/>
  <c r="H14"/>
  <c r="M7"/>
  <c r="K7"/>
  <c r="I7"/>
  <c r="H7"/>
  <c r="M15"/>
  <c r="I15"/>
  <c r="K15"/>
  <c r="H15"/>
  <c r="F15"/>
  <c r="L6" i="1"/>
  <c r="L7"/>
  <c r="L8"/>
  <c r="L9"/>
  <c r="L18"/>
  <c r="L19"/>
  <c r="L20"/>
  <c r="L21"/>
  <c r="J6"/>
  <c r="J7"/>
  <c r="J8"/>
  <c r="J9"/>
  <c r="J11"/>
  <c r="J12"/>
  <c r="J18"/>
  <c r="J19"/>
  <c r="J20"/>
  <c r="J21"/>
  <c r="L5"/>
  <c r="J5"/>
  <c r="H11"/>
  <c r="H12"/>
  <c r="H18"/>
  <c r="H19"/>
  <c r="H20"/>
  <c r="G18"/>
  <c r="G19"/>
  <c r="G20"/>
  <c r="G21"/>
  <c r="H5"/>
  <c r="G5"/>
  <c r="L23"/>
  <c r="E23"/>
  <c r="G23"/>
  <c r="H23"/>
  <c r="J23"/>
</calcChain>
</file>

<file path=xl/sharedStrings.xml><?xml version="1.0" encoding="utf-8"?>
<sst xmlns="http://schemas.openxmlformats.org/spreadsheetml/2006/main" count="83" uniqueCount="65">
  <si>
    <t>Наименование вида дохода</t>
  </si>
  <si>
    <t>Налоговые , неналоговые доходы</t>
  </si>
  <si>
    <t>Налог на доходы физических лиц</t>
  </si>
  <si>
    <t>Государственная пошлина</t>
  </si>
  <si>
    <t>Безвозмездные поступления</t>
  </si>
  <si>
    <t>Дотации бюджетам субъектов Российской Федерации и муниципальных образований</t>
  </si>
  <si>
    <t>ВСЕГО ДОХОДОВ</t>
  </si>
  <si>
    <t>Доходы от использования имущества, находящегося в государственной и муниципальной собственности</t>
  </si>
  <si>
    <t>тыс. рублей</t>
  </si>
  <si>
    <t>Субвенции бюджетам муниципальных образований</t>
  </si>
  <si>
    <t>Иные межбюджетные трансферты</t>
  </si>
  <si>
    <t>РЗ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</si>
  <si>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</si>
  <si>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</si>
  <si>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</si>
  <si>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</si>
  <si>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</si>
  <si>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Физическая культура и спорт</t>
  </si>
  <si>
    <t>наименование показателя</t>
  </si>
  <si>
    <t>Всего</t>
  </si>
  <si>
    <t>Акцизы по подакцизным товарам (продукции), производимым на территории Российской Федерации</t>
  </si>
  <si>
    <t>КВР</t>
  </si>
  <si>
    <t>Расходы на выплаты персоналу казенных учреждений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</si>
  <si>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</si>
  <si>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</si>
  <si>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Субсидии некоммерческим организациям (за исключением государственных (муниципальных) учреждений)</t>
  </si>
  <si>
    <t>Уплата налогов, сборов и иных платежей</t>
  </si>
  <si>
    <t>Резервные средства</t>
  </si>
  <si>
    <t>Налог на имущество</t>
  </si>
  <si>
    <t>Доходы от оказания платных услуг (работ) и компенсации затрат государства</t>
  </si>
  <si>
    <t>Проект бюджета 2021 год</t>
  </si>
  <si>
    <t>Административные платежи и  сборы</t>
  </si>
  <si>
    <t>Штрафы, санкции, возмещение ущерба</t>
  </si>
  <si>
    <t>Прочие неналоговые доходы</t>
  </si>
  <si>
    <t>Культура, кинематография</t>
  </si>
  <si>
    <t>Проект бюджета 2022 год</t>
  </si>
  <si>
    <t>D 2022 к 2021, %</t>
  </si>
  <si>
    <t>D 2022 к 2021 году, %</t>
  </si>
  <si>
    <t>Охрана окружающей среды</t>
  </si>
  <si>
    <t>Исполнение судебных актов</t>
  </si>
  <si>
    <t xml:space="preserve">Анализ планируемых доходов бюджета сельского поселения Светлый на 2021 год и плановый период 2022 и 2023 годов </t>
  </si>
  <si>
    <t>2019 год исполнение</t>
  </si>
  <si>
    <t>Транспортный налог</t>
  </si>
  <si>
    <t>Доходы от продажи материальных и нематериальных активов</t>
  </si>
  <si>
    <t>2020 год решение № 70 от 25.12.2019 (первонач)</t>
  </si>
  <si>
    <t>2020 год решение № 112 от 27.10.2020</t>
  </si>
  <si>
    <t>D 2021 к  решению № 70, %</t>
  </si>
  <si>
    <t>D 2021 к решению № 112, %</t>
  </si>
  <si>
    <t>Проект бюджета 2023 год</t>
  </si>
  <si>
    <t>D 2023 к 2022 году, %</t>
  </si>
  <si>
    <t>D реш № 112 к реш № 70, %</t>
  </si>
  <si>
    <t>Прочие безвозмездные поступления от государственных (муниципальных) организаций</t>
  </si>
  <si>
    <t>Анализ распределения бюджетных ассигнований по разделам расходов бюджета сельского поселения Светлый на 2021 год и плановый период 2022 и 2023 годов</t>
  </si>
  <si>
    <t>D реш № 112 к реш № 70,%</t>
  </si>
  <si>
    <t>D 2021 к решению № 70, гр.7/гр.4, %</t>
  </si>
  <si>
    <t>D 2021 к решению № 112, гр.7/гр.5, %</t>
  </si>
  <si>
    <t xml:space="preserve">Проект бюджета 2023 год </t>
  </si>
  <si>
    <t>D 2023 к 2022, %</t>
  </si>
  <si>
    <t>Распределение бюджетных ассигнований по видам расходов бюджета сельского поселения Светлый  на 2021 год и плановый период 2022 и 2023 годов</t>
  </si>
  <si>
    <t xml:space="preserve">Проект бюджета 2021 год </t>
  </si>
  <si>
    <t>Земельный налог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</si>
  <si>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</si>
  <si>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Приложение № 1 к заключению № 156 от 19.11.2020</t>
  </si>
  <si>
    <t>Приложение № 2 к заключению № 156 от 19.11.2020</t>
  </si>
  <si>
    <t>Приложение № 3 к заключению № 156 от 19.11.2020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</si>
</sst>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0"/>
  </numFmts>
  <fonts count="15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01">
    <xf numFmtId="0" fontId="0" fillId="0" borderId="0" xfId="0"/>
    <xf numFmtId="0" fontId="1" fillId="0" borderId="0" xfId="0" applyFont="1"/>
    <xf numFmtId="165" fontId="4" fillId="2" borderId="1" xfId="1" applyNumberFormat="1" applyFont="1" applyFill="1" applyBorder="1" applyAlignment="1" applyProtection="1">
      <protection hidden="1"/>
    </xf>
    <xf numFmtId="165" fontId="4" fillId="2" borderId="2" xfId="1" applyNumberFormat="1" applyFont="1" applyFill="1" applyBorder="1" applyAlignment="1" applyProtection="1">
      <protection hidden="1"/>
    </xf>
    <xf numFmtId="0" fontId="2" fillId="0" borderId="3" xfId="0" applyFont="1" applyBorder="1"/>
    <xf numFmtId="0" fontId="0" fillId="0" borderId="4" xfId="0" applyBorder="1"/>
    <xf numFmtId="0" fontId="2" fillId="0" borderId="3" xfId="0" applyFont="1" applyBorder="1" applyAlignment="1">
      <alignment wrapText="1"/>
    </xf>
    <xf numFmtId="0" fontId="7" fillId="0" borderId="5" xfId="0" applyFont="1" applyBorder="1" applyAlignment="1">
      <alignment horizontal="center"/>
    </xf>
    <xf numFmtId="0" fontId="5" fillId="2" borderId="6" xfId="1" applyNumberFormat="1" applyFont="1" applyFill="1" applyBorder="1" applyAlignment="1" applyProtection="1">
      <alignment horizontal="center"/>
      <protection hidden="1"/>
    </xf>
    <xf numFmtId="0" fontId="5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5" xfId="1" applyNumberFormat="1" applyFont="1" applyFill="1" applyBorder="1" applyAlignment="1" applyProtection="1">
      <alignment horizontal="center" wrapText="1"/>
      <protection hidden="1"/>
    </xf>
    <xf numFmtId="0" fontId="5" fillId="2" borderId="7" xfId="1" applyNumberFormat="1" applyFont="1" applyFill="1" applyBorder="1" applyAlignment="1" applyProtection="1">
      <alignment horizontal="center" wrapText="1"/>
      <protection hidden="1"/>
    </xf>
    <xf numFmtId="0" fontId="5" fillId="2" borderId="4" xfId="1" applyNumberFormat="1" applyFont="1" applyFill="1" applyBorder="1" applyAlignment="1" applyProtection="1">
      <alignment horizontal="center" wrapText="1"/>
      <protection hidden="1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wrapText="1"/>
    </xf>
    <xf numFmtId="164" fontId="7" fillId="0" borderId="8" xfId="0" applyNumberFormat="1" applyFont="1" applyBorder="1"/>
    <xf numFmtId="164" fontId="7" fillId="0" borderId="9" xfId="0" applyNumberFormat="1" applyFont="1" applyBorder="1"/>
    <xf numFmtId="164" fontId="2" fillId="0" borderId="8" xfId="0" applyNumberFormat="1" applyFont="1" applyBorder="1"/>
    <xf numFmtId="164" fontId="2" fillId="0" borderId="9" xfId="0" applyNumberFormat="1" applyFont="1" applyBorder="1"/>
    <xf numFmtId="0" fontId="7" fillId="0" borderId="3" xfId="0" applyFont="1" applyBorder="1"/>
    <xf numFmtId="0" fontId="7" fillId="0" borderId="5" xfId="0" applyFont="1" applyBorder="1"/>
    <xf numFmtId="164" fontId="7" fillId="0" borderId="5" xfId="0" applyNumberFormat="1" applyFont="1" applyBorder="1"/>
    <xf numFmtId="164" fontId="7" fillId="0" borderId="10" xfId="0" applyNumberFormat="1" applyFont="1" applyBorder="1"/>
    <xf numFmtId="164" fontId="2" fillId="0" borderId="3" xfId="0" applyNumberFormat="1" applyFont="1" applyBorder="1"/>
    <xf numFmtId="164" fontId="2" fillId="0" borderId="11" xfId="0" applyNumberFormat="1" applyFont="1" applyBorder="1"/>
    <xf numFmtId="164" fontId="7" fillId="0" borderId="11" xfId="0" applyNumberFormat="1" applyFont="1" applyBorder="1"/>
    <xf numFmtId="164" fontId="7" fillId="0" borderId="3" xfId="0" applyNumberFormat="1" applyFont="1" applyBorder="1"/>
    <xf numFmtId="164" fontId="7" fillId="0" borderId="7" xfId="0" applyNumberFormat="1" applyFont="1" applyBorder="1"/>
    <xf numFmtId="164" fontId="4" fillId="2" borderId="8" xfId="1" applyNumberFormat="1" applyFont="1" applyFill="1" applyBorder="1" applyAlignment="1" applyProtection="1">
      <alignment horizontal="right"/>
      <protection hidden="1"/>
    </xf>
    <xf numFmtId="164" fontId="6" fillId="2" borderId="10" xfId="1" applyNumberFormat="1" applyFont="1" applyFill="1" applyBorder="1" applyAlignment="1" applyProtection="1">
      <alignment horizontal="right"/>
      <protection hidden="1"/>
    </xf>
    <xf numFmtId="164" fontId="4" fillId="2" borderId="8" xfId="1" applyNumberFormat="1" applyFont="1" applyFill="1" applyBorder="1" applyAlignment="1" applyProtection="1">
      <protection hidden="1"/>
    </xf>
    <xf numFmtId="164" fontId="4" fillId="2" borderId="10" xfId="1" applyNumberFormat="1" applyFont="1" applyFill="1" applyBorder="1" applyAlignment="1" applyProtection="1">
      <protection hidden="1"/>
    </xf>
    <xf numFmtId="164" fontId="4" fillId="2" borderId="9" xfId="1" applyNumberFormat="1" applyFont="1" applyFill="1" applyBorder="1" applyAlignment="1" applyProtection="1">
      <alignment horizontal="right"/>
      <protection hidden="1"/>
    </xf>
    <xf numFmtId="164" fontId="2" fillId="0" borderId="10" xfId="0" applyNumberFormat="1" applyFont="1" applyBorder="1"/>
    <xf numFmtId="164" fontId="2" fillId="0" borderId="1" xfId="0" applyNumberFormat="1" applyFont="1" applyBorder="1"/>
    <xf numFmtId="164" fontId="4" fillId="2" borderId="3" xfId="1" applyNumberFormat="1" applyFont="1" applyFill="1" applyBorder="1" applyAlignment="1" applyProtection="1">
      <alignment horizontal="right"/>
      <protection hidden="1"/>
    </xf>
    <xf numFmtId="0" fontId="8" fillId="0" borderId="4" xfId="0" applyFont="1" applyBorder="1"/>
    <xf numFmtId="164" fontId="5" fillId="2" borderId="5" xfId="1" applyNumberFormat="1" applyFont="1" applyFill="1" applyBorder="1" applyAlignment="1" applyProtection="1">
      <protection hidden="1"/>
    </xf>
    <xf numFmtId="164" fontId="5" fillId="2" borderId="5" xfId="1" applyNumberFormat="1" applyFont="1" applyFill="1" applyBorder="1" applyAlignment="1" applyProtection="1">
      <alignment horizontal="right"/>
      <protection hidden="1"/>
    </xf>
    <xf numFmtId="0" fontId="11" fillId="2" borderId="12" xfId="1" applyNumberFormat="1" applyFont="1" applyFill="1" applyBorder="1" applyAlignment="1" applyProtection="1">
      <alignment horizontal="center" vertical="center" wrapText="1"/>
      <protection hidden="1"/>
    </xf>
    <xf numFmtId="0" fontId="11" fillId="2" borderId="1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2" xfId="0" applyFont="1" applyBorder="1" applyAlignment="1">
      <alignment wrapText="1"/>
    </xf>
    <xf numFmtId="0" fontId="10" fillId="0" borderId="13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10" fillId="0" borderId="12" xfId="0" applyFont="1" applyBorder="1"/>
    <xf numFmtId="0" fontId="10" fillId="0" borderId="3" xfId="0" applyFont="1" applyBorder="1" applyAlignment="1">
      <alignment wrapText="1"/>
    </xf>
    <xf numFmtId="0" fontId="10" fillId="0" borderId="14" xfId="0" applyFont="1" applyBorder="1" applyAlignment="1">
      <alignment wrapText="1"/>
    </xf>
    <xf numFmtId="0" fontId="11" fillId="2" borderId="13" xfId="1" applyNumberFormat="1" applyFont="1" applyFill="1" applyBorder="1" applyAlignment="1" applyProtection="1">
      <alignment horizontal="center"/>
      <protection hidden="1"/>
    </xf>
    <xf numFmtId="0" fontId="10" fillId="0" borderId="11" xfId="0" applyFont="1" applyBorder="1"/>
    <xf numFmtId="0" fontId="10" fillId="0" borderId="15" xfId="0" applyFont="1" applyBorder="1"/>
    <xf numFmtId="164" fontId="10" fillId="0" borderId="3" xfId="0" applyNumberFormat="1" applyFont="1" applyBorder="1"/>
    <xf numFmtId="164" fontId="10" fillId="0" borderId="14" xfId="0" applyNumberFormat="1" applyFont="1" applyBorder="1"/>
    <xf numFmtId="164" fontId="10" fillId="0" borderId="11" xfId="0" applyNumberFormat="1" applyFont="1" applyBorder="1"/>
    <xf numFmtId="164" fontId="10" fillId="0" borderId="15" xfId="0" applyNumberFormat="1" applyFont="1" applyBorder="1"/>
    <xf numFmtId="0" fontId="10" fillId="0" borderId="8" xfId="0" applyFont="1" applyBorder="1" applyAlignment="1">
      <alignment wrapText="1"/>
    </xf>
    <xf numFmtId="0" fontId="10" fillId="0" borderId="10" xfId="0" applyFont="1" applyBorder="1"/>
    <xf numFmtId="164" fontId="10" fillId="0" borderId="8" xfId="0" applyNumberFormat="1" applyFont="1" applyBorder="1"/>
    <xf numFmtId="164" fontId="10" fillId="0" borderId="10" xfId="0" applyNumberFormat="1" applyFont="1" applyBorder="1"/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164" fontId="12" fillId="0" borderId="7" xfId="0" applyNumberFormat="1" applyFont="1" applyBorder="1"/>
    <xf numFmtId="164" fontId="12" fillId="0" borderId="5" xfId="0" applyNumberFormat="1" applyFont="1" applyBorder="1"/>
    <xf numFmtId="0" fontId="10" fillId="0" borderId="5" xfId="0" applyFont="1" applyBorder="1"/>
    <xf numFmtId="0" fontId="10" fillId="0" borderId="7" xfId="0" applyFont="1" applyBorder="1" applyAlignment="1">
      <alignment wrapText="1"/>
    </xf>
    <xf numFmtId="0" fontId="10" fillId="0" borderId="5" xfId="0" applyFont="1" applyBorder="1" applyAlignment="1">
      <alignment wrapText="1"/>
    </xf>
    <xf numFmtId="0" fontId="10" fillId="0" borderId="16" xfId="0" applyFont="1" applyBorder="1"/>
    <xf numFmtId="0" fontId="11" fillId="2" borderId="12" xfId="1" applyNumberFormat="1" applyFont="1" applyFill="1" applyBorder="1" applyAlignment="1" applyProtection="1">
      <alignment horizontal="center"/>
      <protection hidden="1"/>
    </xf>
    <xf numFmtId="0" fontId="11" fillId="2" borderId="16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12" fillId="0" borderId="5" xfId="0" applyFont="1" applyBorder="1" applyAlignment="1">
      <alignment wrapText="1"/>
    </xf>
    <xf numFmtId="0" fontId="12" fillId="0" borderId="7" xfId="0" applyFont="1" applyBorder="1"/>
    <xf numFmtId="164" fontId="7" fillId="0" borderId="4" xfId="0" applyNumberFormat="1" applyFont="1" applyBorder="1"/>
    <xf numFmtId="164" fontId="2" fillId="0" borderId="11" xfId="0" applyNumberFormat="1" applyFont="1" applyBorder="1" applyAlignment="1">
      <alignment horizontal="right"/>
    </xf>
    <xf numFmtId="164" fontId="9" fillId="2" borderId="5" xfId="1" applyNumberFormat="1" applyFont="1" applyFill="1" applyBorder="1" applyAlignment="1" applyProtection="1">
      <alignment horizontal="right"/>
      <protection hidden="1"/>
    </xf>
    <xf numFmtId="164" fontId="10" fillId="0" borderId="0" xfId="0" applyNumberFormat="1" applyFont="1" applyBorder="1"/>
    <xf numFmtId="164" fontId="12" fillId="0" borderId="5" xfId="0" applyNumberFormat="1" applyFont="1" applyFill="1" applyBorder="1"/>
    <xf numFmtId="164" fontId="7" fillId="0" borderId="18" xfId="0" applyNumberFormat="1" applyFont="1" applyBorder="1"/>
    <xf numFmtId="0" fontId="10" fillId="0" borderId="4" xfId="0" applyFont="1" applyBorder="1" applyAlignment="1">
      <alignment wrapText="1"/>
    </xf>
    <xf numFmtId="0" fontId="10" fillId="0" borderId="0" xfId="0" applyFont="1"/>
    <xf numFmtId="0" fontId="2" fillId="0" borderId="19" xfId="0" applyFont="1" applyBorder="1" applyAlignment="1">
      <alignment wrapText="1"/>
    </xf>
    <xf numFmtId="164" fontId="2" fillId="0" borderId="0" xfId="0" applyNumberFormat="1" applyFont="1" applyBorder="1"/>
    <xf numFmtId="164" fontId="2" fillId="0" borderId="19" xfId="0" applyNumberFormat="1" applyFont="1" applyBorder="1"/>
    <xf numFmtId="164" fontId="2" fillId="0" borderId="0" xfId="0" applyNumberFormat="1" applyFont="1" applyBorder="1" applyAlignment="1">
      <alignment horizontal="right"/>
    </xf>
    <xf numFmtId="164" fontId="2" fillId="0" borderId="20" xfId="0" applyNumberFormat="1" applyFont="1" applyBorder="1"/>
    <xf numFmtId="164" fontId="4" fillId="2" borderId="21" xfId="1" applyNumberFormat="1" applyFont="1" applyFill="1" applyBorder="1" applyAlignment="1" applyProtection="1">
      <alignment horizontal="right"/>
      <protection hidden="1"/>
    </xf>
    <xf numFmtId="164" fontId="4" fillId="2" borderId="22" xfId="1" applyNumberFormat="1" applyFont="1" applyFill="1" applyBorder="1" applyAlignment="1" applyProtection="1">
      <alignment horizontal="right"/>
      <protection hidden="1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0" borderId="23" xfId="0" applyFont="1" applyBorder="1" applyAlignment="1">
      <alignment horizontal="right"/>
    </xf>
    <xf numFmtId="0" fontId="0" fillId="0" borderId="23" xfId="0" applyBorder="1" applyAlignment="1">
      <alignment horizontal="right"/>
    </xf>
    <xf numFmtId="0" fontId="2" fillId="0" borderId="0" xfId="0" applyFont="1" applyAlignment="1"/>
    <xf numFmtId="0" fontId="13" fillId="0" borderId="0" xfId="0" applyFont="1" applyAlignment="1"/>
    <xf numFmtId="0" fontId="10" fillId="0" borderId="0" xfId="0" applyFont="1" applyAlignment="1">
      <alignment horizontal="right"/>
    </xf>
    <xf numFmtId="0" fontId="10" fillId="0" borderId="0" xfId="0" applyFont="1" applyAlignment="1"/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righ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N11" sqref="N11"/>
    </sheetView>
  </sheetViews>
  <sheetFormatPr defaultRowHeight="15"/>
  <cols>
    <col min="1" max="1" width="38.85546875" customWidth="1"/>
    <col min="2" max="2" width="11.42578125" customWidth="1"/>
    <col min="3" max="3" width="11.5703125" customWidth="1"/>
    <col min="4" max="4" width="10.42578125" customWidth="1"/>
    <col min="5" max="5" width="10.28515625" customWidth="1"/>
    <col min="6" max="6" width="10" customWidth="1"/>
    <col min="7" max="7" width="9.42578125" customWidth="1"/>
    <col min="8" max="8" width="9.7109375" customWidth="1"/>
    <col min="9" max="9" width="9.42578125" customWidth="1"/>
    <col min="10" max="10" width="9.28515625" customWidth="1"/>
    <col min="11" max="11" width="10" customWidth="1"/>
    <col min="12" max="12" width="8.85546875" customWidth="1"/>
  </cols>
  <sheetData>
    <row r="1" spans="1:12" ht="18.75" customHeight="1">
      <c r="G1" s="96" t="s">
        <v>62</v>
      </c>
      <c r="H1" s="96"/>
      <c r="I1" s="96"/>
      <c r="J1" s="96"/>
      <c r="K1" s="96"/>
      <c r="L1" s="96"/>
    </row>
    <row r="2" spans="1:12" ht="18.75" customHeight="1">
      <c r="A2" s="90" t="s">
        <v>40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12" ht="19.5" thickBot="1">
      <c r="A3" s="1"/>
      <c r="B3" s="1"/>
      <c r="C3" s="1"/>
      <c r="D3" s="1"/>
      <c r="E3" s="1"/>
      <c r="F3" s="1"/>
      <c r="G3" s="1"/>
      <c r="H3" s="92" t="s">
        <v>8</v>
      </c>
      <c r="I3" s="93"/>
      <c r="J3" s="93"/>
      <c r="K3" s="93"/>
      <c r="L3" s="93"/>
    </row>
    <row r="4" spans="1:12" ht="73.5" customHeight="1" thickBot="1">
      <c r="A4" s="65" t="s">
        <v>0</v>
      </c>
      <c r="B4" s="66" t="s">
        <v>41</v>
      </c>
      <c r="C4" s="67" t="s">
        <v>44</v>
      </c>
      <c r="D4" s="66" t="s">
        <v>45</v>
      </c>
      <c r="E4" s="67" t="s">
        <v>50</v>
      </c>
      <c r="F4" s="66" t="s">
        <v>30</v>
      </c>
      <c r="G4" s="67" t="s">
        <v>46</v>
      </c>
      <c r="H4" s="44" t="s">
        <v>47</v>
      </c>
      <c r="I4" s="81" t="s">
        <v>35</v>
      </c>
      <c r="J4" s="67" t="s">
        <v>37</v>
      </c>
      <c r="K4" s="66" t="s">
        <v>48</v>
      </c>
      <c r="L4" s="67" t="s">
        <v>49</v>
      </c>
    </row>
    <row r="5" spans="1:12" ht="24.75" customHeight="1">
      <c r="A5" s="16" t="s">
        <v>1</v>
      </c>
      <c r="B5" s="24">
        <v>22629</v>
      </c>
      <c r="C5" s="17">
        <v>22121.3</v>
      </c>
      <c r="D5" s="24">
        <v>23159.1</v>
      </c>
      <c r="E5" s="17">
        <f>D5/C5*100</f>
        <v>104.69140602044182</v>
      </c>
      <c r="F5" s="24">
        <v>22954.400000000001</v>
      </c>
      <c r="G5" s="18">
        <f>F5/C5*100</f>
        <v>103.76605353211612</v>
      </c>
      <c r="H5" s="80">
        <f t="shared" ref="H5:H10" si="0">F5/D5*100</f>
        <v>99.116114184057253</v>
      </c>
      <c r="I5" s="24">
        <v>23295.4</v>
      </c>
      <c r="J5" s="17">
        <f>I5/F5*100</f>
        <v>101.48555396786674</v>
      </c>
      <c r="K5" s="24">
        <v>23483.8</v>
      </c>
      <c r="L5" s="17">
        <f>K5/I5*100</f>
        <v>100.80874335705761</v>
      </c>
    </row>
    <row r="6" spans="1:12" ht="15.75">
      <c r="A6" s="4" t="s">
        <v>2</v>
      </c>
      <c r="B6" s="26">
        <v>17759</v>
      </c>
      <c r="C6" s="25">
        <v>17899.400000000001</v>
      </c>
      <c r="D6" s="26">
        <v>18926.099999999999</v>
      </c>
      <c r="E6" s="19">
        <f t="shared" ref="E6:E23" si="1">D6/C6*100</f>
        <v>105.73594645630577</v>
      </c>
      <c r="F6" s="26">
        <v>18654.2</v>
      </c>
      <c r="G6" s="20">
        <f t="shared" ref="G6:G15" si="2">F6/C6*100</f>
        <v>104.21690112517739</v>
      </c>
      <c r="H6" s="25">
        <f t="shared" si="0"/>
        <v>98.563359593365789</v>
      </c>
      <c r="I6" s="26">
        <v>18840.7</v>
      </c>
      <c r="J6" s="25">
        <f t="shared" ref="J6:J23" si="3">I6/F6*100</f>
        <v>100.99977484963172</v>
      </c>
      <c r="K6" s="26">
        <v>19029.099999999999</v>
      </c>
      <c r="L6" s="25">
        <f t="shared" ref="L6:L23" si="4">K6/I6*100</f>
        <v>100.99996284639106</v>
      </c>
    </row>
    <row r="7" spans="1:12" ht="45" customHeight="1">
      <c r="A7" s="6" t="s">
        <v>20</v>
      </c>
      <c r="B7" s="26">
        <v>1937.6</v>
      </c>
      <c r="C7" s="25">
        <v>1986.4</v>
      </c>
      <c r="D7" s="26">
        <v>1986.4</v>
      </c>
      <c r="E7" s="19">
        <f t="shared" si="1"/>
        <v>100</v>
      </c>
      <c r="F7" s="26">
        <v>2093.6999999999998</v>
      </c>
      <c r="G7" s="20">
        <f t="shared" si="2"/>
        <v>105.4017317760773</v>
      </c>
      <c r="H7" s="19">
        <f t="shared" si="0"/>
        <v>105.4017317760773</v>
      </c>
      <c r="I7" s="26">
        <v>2248.1999999999998</v>
      </c>
      <c r="J7" s="25">
        <f t="shared" si="3"/>
        <v>107.37928069924058</v>
      </c>
      <c r="K7" s="26">
        <v>2248.1999999999998</v>
      </c>
      <c r="L7" s="25">
        <f t="shared" si="4"/>
        <v>100</v>
      </c>
    </row>
    <row r="8" spans="1:12" ht="15.75">
      <c r="A8" s="4" t="s">
        <v>28</v>
      </c>
      <c r="B8" s="26">
        <v>818.8</v>
      </c>
      <c r="C8" s="25">
        <v>280</v>
      </c>
      <c r="D8" s="26">
        <v>280</v>
      </c>
      <c r="E8" s="19">
        <f t="shared" si="1"/>
        <v>100</v>
      </c>
      <c r="F8" s="26">
        <v>470</v>
      </c>
      <c r="G8" s="20">
        <f t="shared" si="2"/>
        <v>167.85714285714286</v>
      </c>
      <c r="H8" s="19">
        <f t="shared" si="0"/>
        <v>167.85714285714286</v>
      </c>
      <c r="I8" s="26">
        <v>470</v>
      </c>
      <c r="J8" s="25">
        <f t="shared" si="3"/>
        <v>100</v>
      </c>
      <c r="K8" s="26">
        <v>470</v>
      </c>
      <c r="L8" s="25">
        <f t="shared" si="4"/>
        <v>100</v>
      </c>
    </row>
    <row r="9" spans="1:12" ht="15.75">
      <c r="A9" s="4" t="s">
        <v>60</v>
      </c>
      <c r="B9" s="26">
        <v>24.7</v>
      </c>
      <c r="C9" s="25">
        <v>125.5</v>
      </c>
      <c r="D9" s="26">
        <v>125.5</v>
      </c>
      <c r="E9" s="19">
        <f t="shared" si="1"/>
        <v>100</v>
      </c>
      <c r="F9" s="26">
        <v>69.400000000000006</v>
      </c>
      <c r="G9" s="20">
        <f t="shared" si="2"/>
        <v>55.298804780876495</v>
      </c>
      <c r="H9" s="25">
        <f t="shared" si="0"/>
        <v>55.298804780876495</v>
      </c>
      <c r="I9" s="26">
        <v>69.400000000000006</v>
      </c>
      <c r="J9" s="25">
        <f t="shared" si="3"/>
        <v>100</v>
      </c>
      <c r="K9" s="26">
        <v>69.400000000000006</v>
      </c>
      <c r="L9" s="25">
        <f t="shared" si="4"/>
        <v>100</v>
      </c>
    </row>
    <row r="10" spans="1:12" ht="15.75">
      <c r="A10" s="4" t="s">
        <v>42</v>
      </c>
      <c r="B10" s="26">
        <v>0</v>
      </c>
      <c r="C10" s="25">
        <v>57.4</v>
      </c>
      <c r="D10" s="26">
        <v>57.4</v>
      </c>
      <c r="E10" s="19">
        <f t="shared" si="1"/>
        <v>100</v>
      </c>
      <c r="F10" s="26">
        <v>57.4</v>
      </c>
      <c r="G10" s="20">
        <f t="shared" si="2"/>
        <v>100</v>
      </c>
      <c r="H10" s="25">
        <f t="shared" si="0"/>
        <v>100</v>
      </c>
      <c r="I10" s="26">
        <v>57.4</v>
      </c>
      <c r="J10" s="25">
        <f t="shared" si="3"/>
        <v>100</v>
      </c>
      <c r="K10" s="26">
        <v>57.4</v>
      </c>
      <c r="L10" s="25">
        <f t="shared" si="4"/>
        <v>100</v>
      </c>
    </row>
    <row r="11" spans="1:12" ht="15.75">
      <c r="A11" s="4" t="s">
        <v>3</v>
      </c>
      <c r="B11" s="26">
        <v>40.6</v>
      </c>
      <c r="C11" s="25">
        <v>40</v>
      </c>
      <c r="D11" s="26">
        <v>40</v>
      </c>
      <c r="E11" s="19">
        <f t="shared" si="1"/>
        <v>100</v>
      </c>
      <c r="F11" s="26">
        <v>30</v>
      </c>
      <c r="G11" s="20">
        <f t="shared" si="2"/>
        <v>75</v>
      </c>
      <c r="H11" s="25">
        <f t="shared" ref="H11:H23" si="5">F11/D11*100</f>
        <v>75</v>
      </c>
      <c r="I11" s="26">
        <v>30</v>
      </c>
      <c r="J11" s="25">
        <f t="shared" si="3"/>
        <v>100</v>
      </c>
      <c r="K11" s="26">
        <v>30</v>
      </c>
      <c r="L11" s="25">
        <f t="shared" si="4"/>
        <v>100</v>
      </c>
    </row>
    <row r="12" spans="1:12" ht="45.75" customHeight="1">
      <c r="A12" s="6" t="s">
        <v>7</v>
      </c>
      <c r="B12" s="26">
        <v>1935.9</v>
      </c>
      <c r="C12" s="25">
        <v>1719.2</v>
      </c>
      <c r="D12" s="26">
        <v>1719.2</v>
      </c>
      <c r="E12" s="19">
        <f t="shared" si="1"/>
        <v>100</v>
      </c>
      <c r="F12" s="26">
        <v>1561.2</v>
      </c>
      <c r="G12" s="20">
        <f t="shared" si="2"/>
        <v>90.809678920428098</v>
      </c>
      <c r="H12" s="25">
        <f t="shared" si="5"/>
        <v>90.809678920428098</v>
      </c>
      <c r="I12" s="26">
        <v>1561.2</v>
      </c>
      <c r="J12" s="25">
        <f t="shared" si="3"/>
        <v>100</v>
      </c>
      <c r="K12" s="26">
        <v>1561.2</v>
      </c>
      <c r="L12" s="25">
        <f t="shared" si="4"/>
        <v>100</v>
      </c>
    </row>
    <row r="13" spans="1:12" ht="42" customHeight="1">
      <c r="A13" s="6" t="s">
        <v>29</v>
      </c>
      <c r="B13" s="26">
        <v>28.5</v>
      </c>
      <c r="C13" s="25">
        <v>0</v>
      </c>
      <c r="D13" s="26">
        <v>1.1000000000000001</v>
      </c>
      <c r="E13" s="19">
        <v>0</v>
      </c>
      <c r="F13" s="26">
        <v>0</v>
      </c>
      <c r="G13" s="20">
        <v>0</v>
      </c>
      <c r="H13" s="25">
        <f t="shared" si="5"/>
        <v>0</v>
      </c>
      <c r="I13" s="26">
        <v>0</v>
      </c>
      <c r="J13" s="25">
        <v>0</v>
      </c>
      <c r="K13" s="26">
        <v>0</v>
      </c>
      <c r="L13" s="25">
        <v>0</v>
      </c>
    </row>
    <row r="14" spans="1:12" ht="30.75" customHeight="1">
      <c r="A14" s="6" t="s">
        <v>43</v>
      </c>
      <c r="B14" s="26">
        <v>69.7</v>
      </c>
      <c r="C14" s="25">
        <v>0</v>
      </c>
      <c r="D14" s="26">
        <v>0</v>
      </c>
      <c r="E14" s="19">
        <v>0</v>
      </c>
      <c r="F14" s="26">
        <v>0</v>
      </c>
      <c r="G14" s="20">
        <v>0</v>
      </c>
      <c r="H14" s="25">
        <v>0</v>
      </c>
      <c r="I14" s="26">
        <v>0</v>
      </c>
      <c r="J14" s="25">
        <v>0</v>
      </c>
      <c r="K14" s="26">
        <v>0</v>
      </c>
      <c r="L14" s="25">
        <v>0</v>
      </c>
    </row>
    <row r="15" spans="1:12" ht="18.75" customHeight="1">
      <c r="A15" s="6" t="s">
        <v>31</v>
      </c>
      <c r="B15" s="26">
        <v>14</v>
      </c>
      <c r="C15" s="25">
        <v>13.4</v>
      </c>
      <c r="D15" s="26">
        <v>13.4</v>
      </c>
      <c r="E15" s="19">
        <f t="shared" si="1"/>
        <v>100</v>
      </c>
      <c r="F15" s="26">
        <v>18.5</v>
      </c>
      <c r="G15" s="20">
        <f t="shared" si="2"/>
        <v>138.0597014925373</v>
      </c>
      <c r="H15" s="25">
        <f t="shared" si="5"/>
        <v>138.0597014925373</v>
      </c>
      <c r="I15" s="26">
        <v>18.5</v>
      </c>
      <c r="J15" s="25">
        <f t="shared" si="3"/>
        <v>100</v>
      </c>
      <c r="K15" s="26">
        <v>18.5</v>
      </c>
      <c r="L15" s="25">
        <f t="shared" si="4"/>
        <v>100</v>
      </c>
    </row>
    <row r="16" spans="1:12" ht="19.5" customHeight="1">
      <c r="A16" s="6" t="s">
        <v>32</v>
      </c>
      <c r="B16" s="26">
        <v>0</v>
      </c>
      <c r="C16" s="25">
        <v>0</v>
      </c>
      <c r="D16" s="26">
        <v>10</v>
      </c>
      <c r="E16" s="19">
        <v>0</v>
      </c>
      <c r="F16" s="26">
        <v>0</v>
      </c>
      <c r="G16" s="20">
        <v>0</v>
      </c>
      <c r="H16" s="25">
        <f t="shared" si="5"/>
        <v>0</v>
      </c>
      <c r="I16" s="26">
        <v>0</v>
      </c>
      <c r="J16" s="25">
        <v>0</v>
      </c>
      <c r="K16" s="26">
        <v>0</v>
      </c>
      <c r="L16" s="25">
        <v>0</v>
      </c>
    </row>
    <row r="17" spans="1:12" ht="19.5" customHeight="1">
      <c r="A17" s="6" t="s">
        <v>33</v>
      </c>
      <c r="B17" s="26">
        <v>0.2</v>
      </c>
      <c r="C17" s="25">
        <v>0</v>
      </c>
      <c r="D17" s="26">
        <v>0</v>
      </c>
      <c r="E17" s="19">
        <v>0</v>
      </c>
      <c r="F17" s="26">
        <v>0</v>
      </c>
      <c r="G17" s="20">
        <v>0</v>
      </c>
      <c r="H17" s="25">
        <v>0</v>
      </c>
      <c r="I17" s="26">
        <v>0</v>
      </c>
      <c r="J17" s="25">
        <v>0</v>
      </c>
      <c r="K17" s="26">
        <v>0</v>
      </c>
      <c r="L17" s="25">
        <v>0</v>
      </c>
    </row>
    <row r="18" spans="1:12" ht="21" customHeight="1">
      <c r="A18" s="21" t="s">
        <v>4</v>
      </c>
      <c r="B18" s="27">
        <v>9619.2999999999993</v>
      </c>
      <c r="C18" s="28">
        <v>13201.7</v>
      </c>
      <c r="D18" s="27">
        <v>14539.4</v>
      </c>
      <c r="E18" s="17">
        <f t="shared" si="1"/>
        <v>110.13278592908489</v>
      </c>
      <c r="F18" s="27">
        <v>10804.8</v>
      </c>
      <c r="G18" s="18">
        <f t="shared" ref="G18:G23" si="6">F18/C18*100</f>
        <v>81.844004938757877</v>
      </c>
      <c r="H18" s="28">
        <f t="shared" si="5"/>
        <v>74.313933174683953</v>
      </c>
      <c r="I18" s="27">
        <v>8604</v>
      </c>
      <c r="J18" s="28">
        <f t="shared" si="3"/>
        <v>79.631274988893836</v>
      </c>
      <c r="K18" s="27">
        <v>8433.2999999999993</v>
      </c>
      <c r="L18" s="28">
        <f t="shared" si="4"/>
        <v>98.016039051603897</v>
      </c>
    </row>
    <row r="19" spans="1:12" ht="48.75" customHeight="1">
      <c r="A19" s="6" t="s">
        <v>5</v>
      </c>
      <c r="B19" s="26">
        <v>6424</v>
      </c>
      <c r="C19" s="25">
        <v>7718.9</v>
      </c>
      <c r="D19" s="26">
        <v>7718.9</v>
      </c>
      <c r="E19" s="19">
        <f t="shared" si="1"/>
        <v>100</v>
      </c>
      <c r="F19" s="26">
        <v>8223.5</v>
      </c>
      <c r="G19" s="20">
        <f t="shared" si="6"/>
        <v>106.53720089650081</v>
      </c>
      <c r="H19" s="25">
        <f t="shared" si="5"/>
        <v>106.53720089650081</v>
      </c>
      <c r="I19" s="26">
        <v>8034.1</v>
      </c>
      <c r="J19" s="25">
        <f t="shared" si="3"/>
        <v>97.696844409314778</v>
      </c>
      <c r="K19" s="26">
        <v>7682.5</v>
      </c>
      <c r="L19" s="25">
        <f t="shared" si="4"/>
        <v>95.623654174082958</v>
      </c>
    </row>
    <row r="20" spans="1:12" ht="31.5">
      <c r="A20" s="6" t="s">
        <v>9</v>
      </c>
      <c r="B20" s="26">
        <v>508.9</v>
      </c>
      <c r="C20" s="25">
        <v>447.5</v>
      </c>
      <c r="D20" s="26">
        <v>485.2</v>
      </c>
      <c r="E20" s="19">
        <f t="shared" si="1"/>
        <v>108.42458100558659</v>
      </c>
      <c r="F20" s="26">
        <v>494.9</v>
      </c>
      <c r="G20" s="20">
        <f t="shared" si="6"/>
        <v>110.59217877094972</v>
      </c>
      <c r="H20" s="25">
        <f t="shared" si="5"/>
        <v>101.99917559769167</v>
      </c>
      <c r="I20" s="26">
        <v>494.9</v>
      </c>
      <c r="J20" s="25">
        <f t="shared" si="3"/>
        <v>100</v>
      </c>
      <c r="K20" s="26">
        <v>509.7</v>
      </c>
      <c r="L20" s="25">
        <f t="shared" si="4"/>
        <v>102.99050313194584</v>
      </c>
    </row>
    <row r="21" spans="1:12" ht="21.75" customHeight="1">
      <c r="A21" s="6" t="s">
        <v>10</v>
      </c>
      <c r="B21" s="26">
        <v>2686.4</v>
      </c>
      <c r="C21" s="25">
        <v>5035.3</v>
      </c>
      <c r="D21" s="76">
        <v>5935.3</v>
      </c>
      <c r="E21" s="19">
        <f t="shared" si="1"/>
        <v>117.87381089508074</v>
      </c>
      <c r="F21" s="26">
        <v>2086.4</v>
      </c>
      <c r="G21" s="20">
        <f t="shared" si="6"/>
        <v>41.435465612773818</v>
      </c>
      <c r="H21" s="25">
        <f t="shared" si="5"/>
        <v>35.152393307836164</v>
      </c>
      <c r="I21" s="26">
        <v>75</v>
      </c>
      <c r="J21" s="25">
        <f t="shared" si="3"/>
        <v>3.5947085889570554</v>
      </c>
      <c r="K21" s="26">
        <v>241.1</v>
      </c>
      <c r="L21" s="25">
        <f t="shared" si="4"/>
        <v>321.46666666666664</v>
      </c>
    </row>
    <row r="22" spans="1:12" ht="51.75" customHeight="1" thickBot="1">
      <c r="A22" s="83" t="s">
        <v>51</v>
      </c>
      <c r="B22" s="84">
        <v>0</v>
      </c>
      <c r="C22" s="85">
        <v>0</v>
      </c>
      <c r="D22" s="86">
        <v>400</v>
      </c>
      <c r="E22" s="85">
        <v>0</v>
      </c>
      <c r="F22" s="84">
        <v>0</v>
      </c>
      <c r="G22" s="87">
        <v>0</v>
      </c>
      <c r="H22" s="25">
        <f t="shared" si="5"/>
        <v>0</v>
      </c>
      <c r="I22" s="84">
        <v>0</v>
      </c>
      <c r="J22" s="85">
        <v>0</v>
      </c>
      <c r="K22" s="84">
        <v>0</v>
      </c>
      <c r="L22" s="85">
        <v>0</v>
      </c>
    </row>
    <row r="23" spans="1:12" ht="24.75" customHeight="1" thickBot="1">
      <c r="A23" s="22" t="s">
        <v>6</v>
      </c>
      <c r="B23" s="29">
        <f>B5+B18</f>
        <v>32248.3</v>
      </c>
      <c r="C23" s="23">
        <f>C5+C18</f>
        <v>35323</v>
      </c>
      <c r="D23" s="29">
        <f>D5+D18</f>
        <v>37698.5</v>
      </c>
      <c r="E23" s="23">
        <f t="shared" si="1"/>
        <v>106.72507997621945</v>
      </c>
      <c r="F23" s="29">
        <f>F5+F18</f>
        <v>33759.199999999997</v>
      </c>
      <c r="G23" s="75">
        <f t="shared" si="6"/>
        <v>95.572856212665954</v>
      </c>
      <c r="H23" s="23">
        <f t="shared" si="5"/>
        <v>89.550512619865515</v>
      </c>
      <c r="I23" s="29">
        <f>I5+I18</f>
        <v>31899.4</v>
      </c>
      <c r="J23" s="23">
        <f t="shared" si="3"/>
        <v>94.490983198654007</v>
      </c>
      <c r="K23" s="29">
        <f>K5+K18</f>
        <v>31917.1</v>
      </c>
      <c r="L23" s="23">
        <f t="shared" si="4"/>
        <v>100.05548693705836</v>
      </c>
    </row>
    <row r="24" spans="1:12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18.75">
      <c r="A25" s="94"/>
      <c r="B25" s="94"/>
      <c r="C25" s="94"/>
      <c r="D25" s="94"/>
      <c r="E25" s="94"/>
      <c r="F25" s="95"/>
      <c r="G25" s="95"/>
      <c r="H25" s="95"/>
      <c r="I25" s="1"/>
      <c r="J25" s="1"/>
      <c r="K25" s="1"/>
      <c r="L25" s="1"/>
    </row>
    <row r="26" spans="1:12" ht="18.7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18.7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</sheetData>
  <mergeCells count="4">
    <mergeCell ref="A2:L2"/>
    <mergeCell ref="H3:L3"/>
    <mergeCell ref="A25:H25"/>
    <mergeCell ref="G1:L1"/>
  </mergeCells>
  <phoneticPr fontId="14" type="noConversion"/>
  <pageMargins left="0.31496062992125984" right="0.31496062992125984" top="0.15748031496062992" bottom="0.15748031496062992" header="0.19" footer="0.18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7"/>
  <sheetViews>
    <sheetView workbookViewId="0">
      <selection activeCell="H2" sqref="H2:M2"/>
    </sheetView>
  </sheetViews>
  <sheetFormatPr defaultRowHeight="15"/>
  <cols>
    <col min="1" max="1" width="28.7109375" customWidth="1"/>
    <col min="2" max="2" width="6.7109375" customWidth="1"/>
    <col min="3" max="3" width="10.7109375" customWidth="1"/>
    <col min="4" max="4" width="10.28515625" customWidth="1"/>
    <col min="5" max="5" width="10.42578125" customWidth="1"/>
    <col min="6" max="7" width="9.42578125" customWidth="1"/>
    <col min="8" max="9" width="9.5703125" customWidth="1"/>
    <col min="10" max="10" width="9.42578125" customWidth="1"/>
    <col min="11" max="11" width="9.7109375" customWidth="1"/>
    <col min="12" max="12" width="9.42578125" customWidth="1"/>
    <col min="13" max="13" width="9.28515625" customWidth="1"/>
  </cols>
  <sheetData>
    <row r="1" spans="1:13">
      <c r="A1" s="82"/>
      <c r="B1" s="82"/>
      <c r="C1" s="82"/>
      <c r="D1" s="82"/>
      <c r="E1" s="82"/>
      <c r="F1" s="82"/>
      <c r="G1" s="82"/>
      <c r="H1" s="99" t="s">
        <v>63</v>
      </c>
      <c r="I1" s="99"/>
      <c r="J1" s="99"/>
      <c r="K1" s="99"/>
      <c r="L1" s="99"/>
      <c r="M1" s="99"/>
    </row>
    <row r="2" spans="1:13">
      <c r="A2" s="82"/>
      <c r="B2" s="82"/>
      <c r="C2" s="82"/>
      <c r="D2" s="82"/>
      <c r="E2" s="82"/>
      <c r="F2" s="82"/>
      <c r="G2" s="82"/>
      <c r="H2" s="97"/>
      <c r="I2" s="97"/>
      <c r="J2" s="97"/>
      <c r="K2" s="97"/>
      <c r="L2" s="97"/>
      <c r="M2" s="97"/>
    </row>
    <row r="3" spans="1:13" ht="30" customHeight="1">
      <c r="A3" s="98" t="s">
        <v>52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</row>
    <row r="4" spans="1:13" ht="15.75" thickBot="1"/>
    <row r="5" spans="1:13" ht="90.75" thickBot="1">
      <c r="A5" s="68" t="s">
        <v>18</v>
      </c>
      <c r="B5" s="69" t="s">
        <v>11</v>
      </c>
      <c r="C5" s="41" t="s">
        <v>41</v>
      </c>
      <c r="D5" s="41" t="s">
        <v>44</v>
      </c>
      <c r="E5" s="41" t="s">
        <v>45</v>
      </c>
      <c r="F5" s="67" t="s">
        <v>53</v>
      </c>
      <c r="G5" s="41" t="s">
        <v>30</v>
      </c>
      <c r="H5" s="42" t="s">
        <v>54</v>
      </c>
      <c r="I5" s="70" t="s">
        <v>55</v>
      </c>
      <c r="J5" s="43" t="s">
        <v>35</v>
      </c>
      <c r="K5" s="44" t="s">
        <v>36</v>
      </c>
      <c r="L5" s="43" t="s">
        <v>56</v>
      </c>
      <c r="M5" s="71" t="s">
        <v>57</v>
      </c>
    </row>
    <row r="6" spans="1:13" ht="16.5" thickBot="1">
      <c r="A6" s="7">
        <v>1</v>
      </c>
      <c r="B6" s="8">
        <v>2</v>
      </c>
      <c r="C6" s="9">
        <v>3</v>
      </c>
      <c r="D6" s="10">
        <v>4</v>
      </c>
      <c r="E6" s="11">
        <v>5</v>
      </c>
      <c r="F6" s="12">
        <v>6</v>
      </c>
      <c r="G6" s="11">
        <v>7</v>
      </c>
      <c r="H6" s="12">
        <v>8</v>
      </c>
      <c r="I6" s="13">
        <v>9</v>
      </c>
      <c r="J6" s="7">
        <v>10</v>
      </c>
      <c r="K6" s="14">
        <v>11</v>
      </c>
      <c r="L6" s="7">
        <v>12</v>
      </c>
      <c r="M6" s="15">
        <v>13</v>
      </c>
    </row>
    <row r="7" spans="1:13" ht="35.25" customHeight="1">
      <c r="A7" s="72" t="s">
        <v>12</v>
      </c>
      <c r="B7" s="2">
        <v>1</v>
      </c>
      <c r="C7" s="30">
        <v>17209.900000000001</v>
      </c>
      <c r="D7" s="34">
        <v>18743.7</v>
      </c>
      <c r="E7" s="30">
        <v>18783.3</v>
      </c>
      <c r="F7" s="31">
        <f>E7/D7*100</f>
        <v>100.21127098705165</v>
      </c>
      <c r="G7" s="32">
        <v>19527.099999999999</v>
      </c>
      <c r="H7" s="33">
        <f>G7/D7*100</f>
        <v>104.1795376579864</v>
      </c>
      <c r="I7" s="34">
        <f>G7/E7*100</f>
        <v>103.95990054995661</v>
      </c>
      <c r="J7" s="19">
        <v>18856.400000000001</v>
      </c>
      <c r="K7" s="35">
        <f>J7/G7*100</f>
        <v>96.565286192010092</v>
      </c>
      <c r="L7" s="19">
        <v>19797.900000000001</v>
      </c>
      <c r="M7" s="36">
        <f>L7/J7*100</f>
        <v>104.99299972423155</v>
      </c>
    </row>
    <row r="8" spans="1:13" ht="22.5" customHeight="1">
      <c r="A8" s="6" t="s">
        <v>13</v>
      </c>
      <c r="B8" s="2">
        <v>2</v>
      </c>
      <c r="C8" s="30">
        <v>435.5</v>
      </c>
      <c r="D8" s="34">
        <v>438</v>
      </c>
      <c r="E8" s="30">
        <v>438</v>
      </c>
      <c r="F8" s="31">
        <f t="shared" ref="F8:F15" si="0">E8/D8*100</f>
        <v>100</v>
      </c>
      <c r="G8" s="32">
        <v>466.4</v>
      </c>
      <c r="H8" s="33">
        <f t="shared" ref="H8:H15" si="1">G8/D8*100</f>
        <v>106.48401826484017</v>
      </c>
      <c r="I8" s="34">
        <f t="shared" ref="I8:I15" si="2">G8/E8*100</f>
        <v>106.48401826484017</v>
      </c>
      <c r="J8" s="25">
        <v>466.4</v>
      </c>
      <c r="K8" s="35">
        <f t="shared" ref="K8:K15" si="3">J8/G8*100</f>
        <v>100</v>
      </c>
      <c r="L8" s="25">
        <v>481.2</v>
      </c>
      <c r="M8" s="36">
        <f t="shared" ref="M8:M15" si="4">L8/J8*100</f>
        <v>103.17324185248712</v>
      </c>
    </row>
    <row r="9" spans="1:13" ht="50.25" customHeight="1">
      <c r="A9" s="6" t="s">
        <v>14</v>
      </c>
      <c r="B9" s="3">
        <v>3</v>
      </c>
      <c r="C9" s="37">
        <v>89</v>
      </c>
      <c r="D9" s="88">
        <v>39.9</v>
      </c>
      <c r="E9" s="37">
        <v>61.9</v>
      </c>
      <c r="F9" s="31">
        <f t="shared" si="0"/>
        <v>155.13784461152881</v>
      </c>
      <c r="G9" s="37">
        <v>60.3</v>
      </c>
      <c r="H9" s="33">
        <f t="shared" si="1"/>
        <v>151.12781954887217</v>
      </c>
      <c r="I9" s="34">
        <f t="shared" si="2"/>
        <v>97.415185783521807</v>
      </c>
      <c r="J9" s="25">
        <v>60.3</v>
      </c>
      <c r="K9" s="35">
        <f t="shared" si="3"/>
        <v>100</v>
      </c>
      <c r="L9" s="25">
        <v>60.3</v>
      </c>
      <c r="M9" s="36">
        <f t="shared" si="4"/>
        <v>100</v>
      </c>
    </row>
    <row r="10" spans="1:13" ht="24.75" customHeight="1">
      <c r="A10" s="6" t="s">
        <v>15</v>
      </c>
      <c r="B10" s="3">
        <v>4</v>
      </c>
      <c r="C10" s="37">
        <v>1281.4000000000001</v>
      </c>
      <c r="D10" s="88">
        <v>2503.1999999999998</v>
      </c>
      <c r="E10" s="37">
        <v>7329.7</v>
      </c>
      <c r="F10" s="31">
        <f t="shared" si="0"/>
        <v>292.81319910514543</v>
      </c>
      <c r="G10" s="37">
        <v>2572.6</v>
      </c>
      <c r="H10" s="33">
        <f t="shared" si="1"/>
        <v>102.77245126238415</v>
      </c>
      <c r="I10" s="34">
        <f t="shared" si="2"/>
        <v>35.098298702538983</v>
      </c>
      <c r="J10" s="25">
        <v>2719.8</v>
      </c>
      <c r="K10" s="35">
        <f t="shared" si="3"/>
        <v>105.72183782943327</v>
      </c>
      <c r="L10" s="25">
        <v>2719.8</v>
      </c>
      <c r="M10" s="36">
        <f t="shared" si="4"/>
        <v>100</v>
      </c>
    </row>
    <row r="11" spans="1:13" ht="36" customHeight="1">
      <c r="A11" s="6" t="s">
        <v>16</v>
      </c>
      <c r="B11" s="3">
        <v>5</v>
      </c>
      <c r="C11" s="37">
        <v>2806.1</v>
      </c>
      <c r="D11" s="88">
        <v>6624.3</v>
      </c>
      <c r="E11" s="37">
        <v>6624.3</v>
      </c>
      <c r="F11" s="31">
        <f t="shared" si="0"/>
        <v>100</v>
      </c>
      <c r="G11" s="37">
        <v>3377.3</v>
      </c>
      <c r="H11" s="33">
        <f t="shared" si="1"/>
        <v>50.983500143411376</v>
      </c>
      <c r="I11" s="34">
        <f t="shared" si="2"/>
        <v>50.983500143411376</v>
      </c>
      <c r="J11" s="25">
        <v>879</v>
      </c>
      <c r="K11" s="35">
        <f t="shared" si="3"/>
        <v>26.026707725105851</v>
      </c>
      <c r="L11" s="25">
        <v>1523.5</v>
      </c>
      <c r="M11" s="36">
        <f t="shared" si="4"/>
        <v>173.32195676905576</v>
      </c>
    </row>
    <row r="12" spans="1:13" ht="22.5" customHeight="1">
      <c r="A12" s="6" t="s">
        <v>38</v>
      </c>
      <c r="B12" s="3">
        <v>6</v>
      </c>
      <c r="C12" s="37">
        <v>1.4</v>
      </c>
      <c r="D12" s="88">
        <v>298</v>
      </c>
      <c r="E12" s="37">
        <v>298</v>
      </c>
      <c r="F12" s="31">
        <f t="shared" si="0"/>
        <v>100</v>
      </c>
      <c r="G12" s="37">
        <v>1.5</v>
      </c>
      <c r="H12" s="33">
        <f t="shared" si="1"/>
        <v>0.50335570469798652</v>
      </c>
      <c r="I12" s="34">
        <f t="shared" si="2"/>
        <v>0.50335570469798652</v>
      </c>
      <c r="J12" s="25">
        <v>1.5</v>
      </c>
      <c r="K12" s="35">
        <f t="shared" si="3"/>
        <v>100</v>
      </c>
      <c r="L12" s="25">
        <v>1.5</v>
      </c>
      <c r="M12" s="36">
        <f t="shared" si="4"/>
        <v>100</v>
      </c>
    </row>
    <row r="13" spans="1:13" ht="21.75" customHeight="1">
      <c r="A13" s="6" t="s">
        <v>34</v>
      </c>
      <c r="B13" s="3">
        <v>8</v>
      </c>
      <c r="C13" s="37">
        <v>1123.0999999999999</v>
      </c>
      <c r="D13" s="88">
        <v>1253.8</v>
      </c>
      <c r="E13" s="37">
        <v>1266.5</v>
      </c>
      <c r="F13" s="31">
        <f t="shared" si="0"/>
        <v>101.01292072100814</v>
      </c>
      <c r="G13" s="37">
        <v>1280.4000000000001</v>
      </c>
      <c r="H13" s="33">
        <f t="shared" si="1"/>
        <v>102.12155048652099</v>
      </c>
      <c r="I13" s="34">
        <f t="shared" si="2"/>
        <v>101.09751283063562</v>
      </c>
      <c r="J13" s="25">
        <v>1318.6</v>
      </c>
      <c r="K13" s="35">
        <f t="shared" si="3"/>
        <v>102.98344267416431</v>
      </c>
      <c r="L13" s="25">
        <v>1270.8</v>
      </c>
      <c r="M13" s="36">
        <f t="shared" si="4"/>
        <v>96.374943121492493</v>
      </c>
    </row>
    <row r="14" spans="1:13" ht="32.25" customHeight="1" thickBot="1">
      <c r="A14" s="6" t="s">
        <v>17</v>
      </c>
      <c r="B14" s="3">
        <v>11</v>
      </c>
      <c r="C14" s="37">
        <v>6370.9</v>
      </c>
      <c r="D14" s="89">
        <v>6973.6</v>
      </c>
      <c r="E14" s="37">
        <v>7760.9</v>
      </c>
      <c r="F14" s="31">
        <f t="shared" si="0"/>
        <v>111.28972123436962</v>
      </c>
      <c r="G14" s="37">
        <v>6795.5</v>
      </c>
      <c r="H14" s="33">
        <f t="shared" si="1"/>
        <v>97.446082367787085</v>
      </c>
      <c r="I14" s="34">
        <f t="shared" si="2"/>
        <v>87.560721050393639</v>
      </c>
      <c r="J14" s="25">
        <v>6660.8</v>
      </c>
      <c r="K14" s="35">
        <f t="shared" si="3"/>
        <v>98.017805900963879</v>
      </c>
      <c r="L14" s="25">
        <v>6685.3</v>
      </c>
      <c r="M14" s="36">
        <f t="shared" si="4"/>
        <v>100.36782368484268</v>
      </c>
    </row>
    <row r="15" spans="1:13" ht="22.5" customHeight="1" thickBot="1">
      <c r="A15" s="5" t="s">
        <v>19</v>
      </c>
      <c r="B15" s="38"/>
      <c r="C15" s="23">
        <f>SUM(C7:C14)</f>
        <v>29317.300000000003</v>
      </c>
      <c r="D15" s="23">
        <f>SUM(D7:D14)</f>
        <v>36874.5</v>
      </c>
      <c r="E15" s="29">
        <f>SUM(E7:E14)</f>
        <v>42562.600000000006</v>
      </c>
      <c r="F15" s="77">
        <f t="shared" si="0"/>
        <v>115.42556509240805</v>
      </c>
      <c r="G15" s="29">
        <f>SUM(G7:G14)</f>
        <v>34081.1</v>
      </c>
      <c r="H15" s="39">
        <f t="shared" si="1"/>
        <v>92.42457524847795</v>
      </c>
      <c r="I15" s="40">
        <f t="shared" si="2"/>
        <v>80.072880886036074</v>
      </c>
      <c r="J15" s="23">
        <f>SUM(J7:J14)</f>
        <v>30962.799999999999</v>
      </c>
      <c r="K15" s="23">
        <f t="shared" si="3"/>
        <v>90.850354008526722</v>
      </c>
      <c r="L15" s="23">
        <f>SUM(L7:L14)</f>
        <v>32540.3</v>
      </c>
      <c r="M15" s="23">
        <f t="shared" si="4"/>
        <v>105.09482346557806</v>
      </c>
    </row>
    <row r="17" spans="1:12">
      <c r="A17" s="97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</row>
  </sheetData>
  <mergeCells count="4">
    <mergeCell ref="A17:L17"/>
    <mergeCell ref="H2:M2"/>
    <mergeCell ref="A3:M3"/>
    <mergeCell ref="H1:M1"/>
  </mergeCells>
  <phoneticPr fontId="14" type="noConversion"/>
  <pageMargins left="0.31496062992125984" right="0.11811023622047245" top="0.55118110236220474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7"/>
  <sheetViews>
    <sheetView workbookViewId="0">
      <selection activeCell="A2" sqref="A2:M2"/>
    </sheetView>
  </sheetViews>
  <sheetFormatPr defaultRowHeight="15"/>
  <cols>
    <col min="1" max="1" width="28" customWidth="1"/>
    <col min="2" max="2" width="6.42578125" customWidth="1"/>
    <col min="3" max="3" width="9.85546875" customWidth="1"/>
    <col min="4" max="4" width="10.5703125" customWidth="1"/>
    <col min="5" max="5" width="10.42578125" customWidth="1"/>
    <col min="6" max="6" width="9.28515625" customWidth="1"/>
    <col min="7" max="7" width="9.42578125" customWidth="1"/>
    <col min="8" max="8" width="10" customWidth="1"/>
    <col min="12" max="12" width="9.28515625" customWidth="1"/>
  </cols>
  <sheetData>
    <row r="1" spans="1:13">
      <c r="A1" s="82"/>
      <c r="B1" s="82"/>
      <c r="C1" s="82"/>
      <c r="D1" s="82"/>
      <c r="E1" s="82"/>
      <c r="F1" s="82"/>
      <c r="G1" s="82"/>
      <c r="H1" s="100" t="s">
        <v>64</v>
      </c>
      <c r="I1" s="100"/>
      <c r="J1" s="100"/>
      <c r="K1" s="100"/>
      <c r="L1" s="100"/>
      <c r="M1" s="100"/>
    </row>
    <row r="2" spans="1:13" ht="16.5" customHeight="1">
      <c r="A2" s="99" t="s">
        <v>58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</row>
    <row r="3" spans="1:13" ht="15.75" thickBot="1"/>
    <row r="4" spans="1:13" ht="75.75" thickBot="1">
      <c r="A4" s="47" t="s">
        <v>18</v>
      </c>
      <c r="B4" s="50" t="s">
        <v>21</v>
      </c>
      <c r="C4" s="41" t="s">
        <v>41</v>
      </c>
      <c r="D4" s="42" t="s">
        <v>44</v>
      </c>
      <c r="E4" s="41" t="s">
        <v>45</v>
      </c>
      <c r="F4" s="67" t="s">
        <v>50</v>
      </c>
      <c r="G4" s="41" t="s">
        <v>59</v>
      </c>
      <c r="H4" s="42" t="s">
        <v>54</v>
      </c>
      <c r="I4" s="41" t="s">
        <v>55</v>
      </c>
      <c r="J4" s="44" t="s">
        <v>35</v>
      </c>
      <c r="K4" s="43" t="s">
        <v>36</v>
      </c>
      <c r="L4" s="44" t="s">
        <v>48</v>
      </c>
      <c r="M4" s="43" t="s">
        <v>57</v>
      </c>
    </row>
    <row r="5" spans="1:13" ht="15.75" thickBot="1">
      <c r="A5" s="61">
        <v>1</v>
      </c>
      <c r="B5" s="62">
        <v>2</v>
      </c>
      <c r="C5" s="61">
        <v>3</v>
      </c>
      <c r="D5" s="62">
        <v>4</v>
      </c>
      <c r="E5" s="61">
        <v>5</v>
      </c>
      <c r="F5" s="62">
        <v>6</v>
      </c>
      <c r="G5" s="61">
        <v>7</v>
      </c>
      <c r="H5" s="62">
        <v>8</v>
      </c>
      <c r="I5" s="61">
        <v>9</v>
      </c>
      <c r="J5" s="62">
        <v>10</v>
      </c>
      <c r="K5" s="61">
        <v>11</v>
      </c>
      <c r="L5" s="62">
        <v>12</v>
      </c>
      <c r="M5" s="61">
        <v>13</v>
      </c>
    </row>
    <row r="6" spans="1:13" ht="41.25" customHeight="1">
      <c r="A6" s="57" t="s">
        <v>22</v>
      </c>
      <c r="B6" s="58">
        <v>110</v>
      </c>
      <c r="C6" s="59">
        <v>10363</v>
      </c>
      <c r="D6" s="60">
        <v>10606.9</v>
      </c>
      <c r="E6" s="59">
        <v>10530.1</v>
      </c>
      <c r="F6" s="60">
        <f>E6/D6*100</f>
        <v>99.275943018223984</v>
      </c>
      <c r="G6" s="59">
        <v>9709.2999999999993</v>
      </c>
      <c r="H6" s="60">
        <f>G6/D6*100</f>
        <v>91.537584025492833</v>
      </c>
      <c r="I6" s="59">
        <f>G6/E6*100</f>
        <v>92.205202229798374</v>
      </c>
      <c r="J6" s="60">
        <v>8976.2999999999993</v>
      </c>
      <c r="K6" s="59">
        <f>J6/G6*100</f>
        <v>92.450537113901106</v>
      </c>
      <c r="L6" s="60">
        <v>9765.5</v>
      </c>
      <c r="M6" s="59">
        <f>L6/J6*100</f>
        <v>108.792041264218</v>
      </c>
    </row>
    <row r="7" spans="1:13" ht="45">
      <c r="A7" s="48" t="s">
        <v>23</v>
      </c>
      <c r="B7" s="51">
        <v>120</v>
      </c>
      <c r="C7" s="53">
        <v>12629.9</v>
      </c>
      <c r="D7" s="55">
        <v>13598</v>
      </c>
      <c r="E7" s="53">
        <v>13593.5</v>
      </c>
      <c r="F7" s="60">
        <f t="shared" ref="F7:F15" si="0">E7/D7*100</f>
        <v>99.966906898073248</v>
      </c>
      <c r="G7" s="53">
        <v>15414.2</v>
      </c>
      <c r="H7" s="55">
        <f t="shared" ref="H7:H15" si="1">G7/D7*100</f>
        <v>113.35637593763789</v>
      </c>
      <c r="I7" s="53">
        <f t="shared" ref="I7:I15" si="2">G7/E7*100</f>
        <v>113.39390149703902</v>
      </c>
      <c r="J7" s="55">
        <v>15096.2</v>
      </c>
      <c r="K7" s="53">
        <f t="shared" ref="K7:K15" si="3">J7/G7*100</f>
        <v>97.936967212051229</v>
      </c>
      <c r="L7" s="55">
        <v>14939.2</v>
      </c>
      <c r="M7" s="53">
        <f t="shared" ref="M7:M15" si="4">L7/J7*100</f>
        <v>98.960003179608108</v>
      </c>
    </row>
    <row r="8" spans="1:13" ht="59.25" customHeight="1">
      <c r="A8" s="48" t="s">
        <v>24</v>
      </c>
      <c r="B8" s="51">
        <v>240</v>
      </c>
      <c r="C8" s="53">
        <v>5225.8</v>
      </c>
      <c r="D8" s="55">
        <v>12555.4</v>
      </c>
      <c r="E8" s="53">
        <v>18301.3</v>
      </c>
      <c r="F8" s="60">
        <f t="shared" si="0"/>
        <v>145.76437230195771</v>
      </c>
      <c r="G8" s="53">
        <v>8589.9</v>
      </c>
      <c r="H8" s="55">
        <f t="shared" si="1"/>
        <v>68.415980374978091</v>
      </c>
      <c r="I8" s="53">
        <f t="shared" si="2"/>
        <v>46.936010010217856</v>
      </c>
      <c r="J8" s="55">
        <v>5945.8</v>
      </c>
      <c r="K8" s="53">
        <f t="shared" si="3"/>
        <v>69.218500797448172</v>
      </c>
      <c r="L8" s="55">
        <v>6035.1</v>
      </c>
      <c r="M8" s="53">
        <f t="shared" si="4"/>
        <v>101.50190050119411</v>
      </c>
    </row>
    <row r="9" spans="1:13" ht="29.25" customHeight="1">
      <c r="A9" s="48" t="s">
        <v>10</v>
      </c>
      <c r="B9" s="51">
        <v>540</v>
      </c>
      <c r="C9" s="53">
        <v>826.1</v>
      </c>
      <c r="D9" s="55">
        <v>41.4</v>
      </c>
      <c r="E9" s="53">
        <v>41.4</v>
      </c>
      <c r="F9" s="60">
        <f t="shared" si="0"/>
        <v>100</v>
      </c>
      <c r="G9" s="53">
        <v>43.7</v>
      </c>
      <c r="H9" s="55">
        <f t="shared" si="1"/>
        <v>105.55555555555556</v>
      </c>
      <c r="I9" s="53">
        <f t="shared" si="2"/>
        <v>105.55555555555556</v>
      </c>
      <c r="J9" s="55">
        <v>0</v>
      </c>
      <c r="K9" s="53">
        <f t="shared" si="3"/>
        <v>0</v>
      </c>
      <c r="L9" s="55">
        <v>0</v>
      </c>
      <c r="M9" s="53">
        <v>0</v>
      </c>
    </row>
    <row r="10" spans="1:13" ht="69" customHeight="1">
      <c r="A10" s="48" t="s">
        <v>25</v>
      </c>
      <c r="B10" s="51">
        <v>630</v>
      </c>
      <c r="C10" s="53">
        <v>143.9</v>
      </c>
      <c r="D10" s="55">
        <v>0</v>
      </c>
      <c r="E10" s="53">
        <v>0</v>
      </c>
      <c r="F10" s="60">
        <v>0</v>
      </c>
      <c r="G10" s="53">
        <v>0</v>
      </c>
      <c r="H10" s="55">
        <v>0</v>
      </c>
      <c r="I10" s="53">
        <v>0</v>
      </c>
      <c r="J10" s="55">
        <v>0</v>
      </c>
      <c r="K10" s="53">
        <v>0</v>
      </c>
      <c r="L10" s="55">
        <v>0</v>
      </c>
      <c r="M10" s="53">
        <v>0</v>
      </c>
    </row>
    <row r="11" spans="1:13" ht="132" customHeight="1">
      <c r="A11" s="48" t="s">
        <v>61</v>
      </c>
      <c r="B11" s="51">
        <v>810</v>
      </c>
      <c r="C11" s="53">
        <v>0</v>
      </c>
      <c r="D11" s="55">
        <v>0</v>
      </c>
      <c r="E11" s="53">
        <v>0</v>
      </c>
      <c r="F11" s="60">
        <v>0</v>
      </c>
      <c r="G11" s="53">
        <v>200</v>
      </c>
      <c r="H11" s="55">
        <v>0</v>
      </c>
      <c r="I11" s="53">
        <v>0</v>
      </c>
      <c r="J11" s="55">
        <v>0</v>
      </c>
      <c r="K11" s="53">
        <v>0</v>
      </c>
      <c r="L11" s="55">
        <v>0</v>
      </c>
      <c r="M11" s="53">
        <v>0</v>
      </c>
    </row>
    <row r="12" spans="1:13" ht="21" customHeight="1">
      <c r="A12" s="48" t="s">
        <v>39</v>
      </c>
      <c r="B12" s="51">
        <v>830</v>
      </c>
      <c r="C12" s="53">
        <v>3.4</v>
      </c>
      <c r="D12" s="55">
        <v>0</v>
      </c>
      <c r="E12" s="53">
        <v>6.8</v>
      </c>
      <c r="F12" s="60">
        <v>0</v>
      </c>
      <c r="G12" s="53">
        <v>0</v>
      </c>
      <c r="H12" s="55">
        <v>0</v>
      </c>
      <c r="I12" s="53">
        <f t="shared" si="2"/>
        <v>0</v>
      </c>
      <c r="J12" s="55">
        <v>0</v>
      </c>
      <c r="K12" s="53">
        <v>0</v>
      </c>
      <c r="L12" s="55">
        <v>0</v>
      </c>
      <c r="M12" s="53">
        <v>0</v>
      </c>
    </row>
    <row r="13" spans="1:13" ht="30">
      <c r="A13" s="48" t="s">
        <v>26</v>
      </c>
      <c r="B13" s="51">
        <v>850</v>
      </c>
      <c r="C13" s="53">
        <v>125.2</v>
      </c>
      <c r="D13" s="55">
        <v>22.8</v>
      </c>
      <c r="E13" s="53">
        <v>39.5</v>
      </c>
      <c r="F13" s="60">
        <f t="shared" si="0"/>
        <v>173.24561403508773</v>
      </c>
      <c r="G13" s="53">
        <v>74</v>
      </c>
      <c r="H13" s="55">
        <f t="shared" si="1"/>
        <v>324.56140350877195</v>
      </c>
      <c r="I13" s="53">
        <f t="shared" si="2"/>
        <v>187.34177215189874</v>
      </c>
      <c r="J13" s="55">
        <v>44.5</v>
      </c>
      <c r="K13" s="53">
        <f t="shared" si="3"/>
        <v>60.13513513513513</v>
      </c>
      <c r="L13" s="55">
        <v>46.5</v>
      </c>
      <c r="M13" s="53">
        <f t="shared" si="4"/>
        <v>104.49438202247192</v>
      </c>
    </row>
    <row r="14" spans="1:13" ht="21.75" customHeight="1" thickBot="1">
      <c r="A14" s="49" t="s">
        <v>27</v>
      </c>
      <c r="B14" s="52">
        <v>870</v>
      </c>
      <c r="C14" s="54">
        <v>0</v>
      </c>
      <c r="D14" s="56">
        <v>50</v>
      </c>
      <c r="E14" s="54">
        <v>50</v>
      </c>
      <c r="F14" s="78">
        <f t="shared" si="0"/>
        <v>100</v>
      </c>
      <c r="G14" s="54">
        <v>50</v>
      </c>
      <c r="H14" s="56">
        <f t="shared" si="1"/>
        <v>100</v>
      </c>
      <c r="I14" s="54">
        <f t="shared" si="2"/>
        <v>100</v>
      </c>
      <c r="J14" s="56">
        <v>900</v>
      </c>
      <c r="K14" s="54">
        <f t="shared" si="3"/>
        <v>1800</v>
      </c>
      <c r="L14" s="56">
        <v>1754</v>
      </c>
      <c r="M14" s="54">
        <f t="shared" si="4"/>
        <v>194.88888888888889</v>
      </c>
    </row>
    <row r="15" spans="1:13" ht="24.75" customHeight="1" thickBot="1">
      <c r="A15" s="73" t="s">
        <v>19</v>
      </c>
      <c r="B15" s="74"/>
      <c r="C15" s="64">
        <f>SUM(C6:C14)</f>
        <v>29317.300000000003</v>
      </c>
      <c r="D15" s="63">
        <f>SUM(D6:D14)</f>
        <v>36874.500000000007</v>
      </c>
      <c r="E15" s="64">
        <f>SUM(E6:E14)</f>
        <v>42562.6</v>
      </c>
      <c r="F15" s="64">
        <f t="shared" si="0"/>
        <v>115.42556509240799</v>
      </c>
      <c r="G15" s="79">
        <f>SUM(G6:G14)</f>
        <v>34081.1</v>
      </c>
      <c r="H15" s="63">
        <f t="shared" si="1"/>
        <v>92.424575248477922</v>
      </c>
      <c r="I15" s="64">
        <f t="shared" si="2"/>
        <v>80.072880886036103</v>
      </c>
      <c r="J15" s="63">
        <f>SUM(J6:J14)</f>
        <v>30962.799999999999</v>
      </c>
      <c r="K15" s="64">
        <f t="shared" si="3"/>
        <v>90.850354008526722</v>
      </c>
      <c r="L15" s="63">
        <f>SUM(L6:L14)</f>
        <v>32540.300000000003</v>
      </c>
      <c r="M15" s="64">
        <f t="shared" si="4"/>
        <v>105.09482346557806</v>
      </c>
    </row>
    <row r="16" spans="1:13" ht="15.75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</row>
    <row r="17" spans="1:11">
      <c r="A17" s="97"/>
      <c r="B17" s="97"/>
      <c r="C17" s="97"/>
      <c r="D17" s="97"/>
      <c r="E17" s="97"/>
      <c r="F17" s="97"/>
      <c r="G17" s="97"/>
      <c r="H17" s="97"/>
      <c r="I17" s="97"/>
      <c r="J17" s="97"/>
      <c r="K17" s="97"/>
    </row>
  </sheetData>
  <mergeCells count="3">
    <mergeCell ref="A17:K17"/>
    <mergeCell ref="H1:M1"/>
    <mergeCell ref="A2:M2"/>
  </mergeCells>
  <phoneticPr fontId="14" type="noConversion"/>
  <pageMargins left="0.51181102362204722" right="0.11811023622047245" top="0.15748031496062992" bottom="0.15748031496062992" header="0.2" footer="0.2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 по разделам</vt:lpstr>
      <vt:lpstr>расходы по видам расходов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2020-11-19T07:23:54Z</cp:lastPrinted>
  <dcterms:created xsi:type="dcterms:W3CDTF">2006-09-16T00:00:00Z</dcterms:created>
  <dcterms:modified xsi:type="dcterms:W3CDTF">2020-11-19T07:24:00Z</dcterms:modified>
</cp:coreProperties>
</file>