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60" yWindow="105" windowWidth="14550" windowHeight="12450" activeTab="1"/>
  </bookViews>
  <sheets>
    <sheet name="доходы" sheetId="2" r:id="rId1"/>
    <sheet name="раздеды" sheetId="3" r:id="rId2"/>
  </sheets>
  <calcPr calcId="125725" refMode="R1C1"/>
</workbook>
</file>

<file path=xl/calcChain.xml><?xml version="1.0" encoding="utf-8"?>
<calcChain xmlns="http://schemas.openxmlformats.org/spreadsheetml/2006/main">
  <c r="F8" i="3"/>
  <c r="F9"/>
  <c r="F10"/>
  <c r="F11"/>
  <c r="F12"/>
  <c r="F13"/>
  <c r="G8"/>
  <c r="G9"/>
  <c r="G10"/>
  <c r="G11"/>
  <c r="G12"/>
  <c r="G13"/>
  <c r="G7"/>
  <c r="F7"/>
  <c r="E14"/>
  <c r="F8" i="2"/>
  <c r="F9"/>
  <c r="F10"/>
  <c r="F11"/>
  <c r="F12"/>
  <c r="F13"/>
  <c r="F14"/>
  <c r="F16"/>
  <c r="F19"/>
  <c r="F20"/>
  <c r="F21"/>
  <c r="E8"/>
  <c r="E9"/>
  <c r="E10"/>
  <c r="E11"/>
  <c r="E12"/>
  <c r="E13"/>
  <c r="E14"/>
  <c r="E16"/>
  <c r="E19"/>
  <c r="E20"/>
  <c r="E21"/>
  <c r="F18" l="1"/>
  <c r="E18"/>
  <c r="D14" i="3"/>
  <c r="G14" s="1"/>
  <c r="C14"/>
  <c r="F14" s="1"/>
  <c r="B22" i="2" l="1"/>
  <c r="D22" l="1"/>
  <c r="C22"/>
  <c r="F7"/>
  <c r="E7"/>
  <c r="G16" l="1"/>
  <c r="G18"/>
  <c r="G17"/>
  <c r="G19"/>
  <c r="G20"/>
  <c r="G8"/>
  <c r="G21"/>
  <c r="G9"/>
  <c r="G10"/>
  <c r="G14"/>
  <c r="G15"/>
  <c r="G11"/>
  <c r="G12"/>
  <c r="G13"/>
  <c r="F22"/>
  <c r="G7"/>
  <c r="E22"/>
  <c r="G22" l="1"/>
</calcChain>
</file>

<file path=xl/sharedStrings.xml><?xml version="1.0" encoding="utf-8"?>
<sst xmlns="http://schemas.openxmlformats.org/spreadsheetml/2006/main" count="50" uniqueCount="49">
  <si>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</si>
  <si>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</si>
  <si>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</si>
  <si>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</si>
  <si>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</si>
  <si>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</si>
  <si>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</si>
  <si>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</si>
  <si>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</si>
  <si>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</si>
  <si>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Культура, кинематография</t>
  </si>
  <si>
    <t>Физическая культура и спрот</t>
  </si>
  <si>
    <t>01</t>
  </si>
  <si>
    <t>02</t>
  </si>
  <si>
    <t>03</t>
  </si>
  <si>
    <t>04</t>
  </si>
  <si>
    <t>05</t>
  </si>
  <si>
    <t>08</t>
  </si>
  <si>
    <t>11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</si>
  <si>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</si>
  <si>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</si>
  <si>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</si>
  <si>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</si>
  <si>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Земельный налог</t>
  </si>
  <si>
    <t>Транспортный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</si>
  <si>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</si>
  <si>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</si>
  <si>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</si>
  <si>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Административные платежи и 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</si>
  <si>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</si>
  <si>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</si>
  <si>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</si>
  <si>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 xml:space="preserve">Утверждено кассовым планом на 2022 год </t>
  </si>
  <si>
    <t>Уд. вес , %</t>
  </si>
  <si>
    <t>% исполне-ния к 2022г, гр4/гр2</t>
  </si>
  <si>
    <t>Наименование показателя</t>
  </si>
  <si>
    <t xml:space="preserve"> Утверждено сводной росписью на 2022 год</t>
  </si>
  <si>
    <t>% исполне-ния к году, гр.5/гр.3</t>
  </si>
  <si>
    <t>Штрафы, санкции, возмещение ущерба</t>
  </si>
  <si>
    <t xml:space="preserve">Утверждено кассовым планом на 9 мес. 2022 год </t>
  </si>
  <si>
    <t xml:space="preserve">Анализ исполнения доходной части бюджета сельского поселения Светлый за девять месяцев 2022 года </t>
  </si>
  <si>
    <t>приложение № 1 к заключению от  27.10.2022  № 156</t>
  </si>
  <si>
    <t>% исполне-ния к 9 мес. 2022г, гр4/гр3</t>
  </si>
  <si>
    <t>приложение № 2 к заключению от  27.10.2022  № 156</t>
  </si>
  <si>
    <t xml:space="preserve">Анализ исполнения бюджетных ассигнований по разделам бюджетный классификации бюджета сельского поселения Светлый за девять месяцев 2022 года </t>
  </si>
  <si>
    <t>Утверждено сводной росписью на 9 мес.2022 года</t>
  </si>
  <si>
    <t xml:space="preserve">Исполне-ние за 9 мес. 2022 года </t>
  </si>
  <si>
    <t>% исполне-ния к 9 мес. 2022, гр.5/гр.4</t>
  </si>
  <si>
    <t>Исполне-ние за 9 мес.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</si>
</sst>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4" fontId="8" fillId="2" borderId="1" xfId="1" applyNumberFormat="1" applyFont="1" applyFill="1" applyBorder="1" applyAlignment="1" applyProtection="1">
      <protection hidden="1"/>
    </xf>
    <xf numFmtId="164" fontId="4" fillId="0" borderId="1" xfId="0" applyNumberFormat="1" applyFont="1" applyBorder="1"/>
    <xf numFmtId="164" fontId="7" fillId="2" borderId="1" xfId="1" applyNumberFormat="1" applyFont="1" applyFill="1" applyBorder="1" applyAlignment="1" applyProtection="1">
      <protection hidden="1"/>
    </xf>
    <xf numFmtId="164" fontId="2" fillId="0" borderId="1" xfId="0" applyNumberFormat="1" applyFont="1" applyBorder="1"/>
    <xf numFmtId="164" fontId="7" fillId="2" borderId="1" xfId="1" applyNumberFormat="1" applyFont="1" applyFill="1" applyBorder="1" applyAlignment="1" applyProtection="1">
      <alignment horizontal="right"/>
      <protection hidden="1"/>
    </xf>
    <xf numFmtId="164" fontId="8" fillId="2" borderId="1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/>
    <xf numFmtId="164" fontId="7" fillId="2" borderId="11" xfId="1" applyNumberFormat="1" applyFont="1" applyFill="1" applyBorder="1" applyAlignment="1" applyProtection="1">
      <protection hidden="1"/>
    </xf>
    <xf numFmtId="164" fontId="8" fillId="2" borderId="4" xfId="1" applyNumberFormat="1" applyFont="1" applyFill="1" applyBorder="1" applyAlignment="1" applyProtection="1">
      <protection hidden="1"/>
    </xf>
    <xf numFmtId="0" fontId="2" fillId="0" borderId="12" xfId="0" applyFont="1" applyBorder="1" applyAlignment="1">
      <alignment wrapText="1"/>
    </xf>
    <xf numFmtId="164" fontId="7" fillId="2" borderId="11" xfId="1" applyNumberFormat="1" applyFont="1" applyFill="1" applyBorder="1" applyAlignment="1" applyProtection="1">
      <alignment horizontal="right"/>
      <protection hidden="1"/>
    </xf>
    <xf numFmtId="164" fontId="2" fillId="0" borderId="11" xfId="0" applyNumberFormat="1" applyFont="1" applyBorder="1"/>
    <xf numFmtId="0" fontId="2" fillId="0" borderId="14" xfId="0" applyFont="1" applyBorder="1"/>
    <xf numFmtId="164" fontId="4" fillId="0" borderId="2" xfId="0" applyNumberFormat="1" applyFont="1" applyBorder="1"/>
    <xf numFmtId="164" fontId="4" fillId="0" borderId="15" xfId="0" applyNumberFormat="1" applyFont="1" applyBorder="1"/>
    <xf numFmtId="164" fontId="2" fillId="0" borderId="7" xfId="0" applyNumberFormat="1" applyFont="1" applyBorder="1"/>
    <xf numFmtId="164" fontId="2" fillId="0" borderId="13" xfId="0" applyNumberFormat="1" applyFont="1" applyBorder="1"/>
    <xf numFmtId="164" fontId="4" fillId="0" borderId="14" xfId="0" applyNumberFormat="1" applyFont="1" applyBorder="1"/>
    <xf numFmtId="164" fontId="4" fillId="0" borderId="3" xfId="0" applyNumberFormat="1" applyFont="1" applyBorder="1"/>
    <xf numFmtId="0" fontId="2" fillId="0" borderId="16" xfId="0" applyFont="1" applyBorder="1"/>
    <xf numFmtId="0" fontId="2" fillId="0" borderId="4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8" fillId="2" borderId="18" xfId="1" applyNumberFormat="1" applyFont="1" applyFill="1" applyBorder="1" applyAlignment="1" applyProtection="1">
      <alignment horizontal="center" wrapText="1"/>
      <protection hidden="1"/>
    </xf>
    <xf numFmtId="0" fontId="4" fillId="0" borderId="18" xfId="0" applyFont="1" applyBorder="1" applyAlignment="1">
      <alignment horizontal="center"/>
    </xf>
    <xf numFmtId="0" fontId="9" fillId="0" borderId="19" xfId="0" applyFont="1" applyBorder="1"/>
    <xf numFmtId="0" fontId="7" fillId="2" borderId="4" xfId="1" applyNumberFormat="1" applyFont="1" applyFill="1" applyBorder="1" applyAlignment="1" applyProtection="1">
      <alignment horizontal="center"/>
      <protection hidden="1"/>
    </xf>
    <xf numFmtId="0" fontId="7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4" fillId="0" borderId="14" xfId="0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6" xfId="0" applyFont="1" applyBorder="1"/>
    <xf numFmtId="49" fontId="2" fillId="0" borderId="9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4" fillId="0" borderId="7" xfId="0" applyNumberFormat="1" applyFont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opLeftCell="A10" zoomScale="120" zoomScaleNormal="120" workbookViewId="0">
      <selection activeCell="C22" sqref="C22"/>
    </sheetView>
  </sheetViews>
  <sheetFormatPr defaultRowHeight="15"/>
  <cols>
    <col min="1" max="1" width="70.28515625" customWidth="1"/>
    <col min="2" max="3" width="14.5703125" customWidth="1"/>
    <col min="4" max="4" width="12.42578125" customWidth="1"/>
    <col min="5" max="5" width="11.85546875" customWidth="1"/>
    <col min="6" max="6" width="11.28515625" customWidth="1"/>
    <col min="7" max="7" width="10.5703125" customWidth="1"/>
  </cols>
  <sheetData>
    <row r="1" spans="1:7" s="1" customFormat="1" ht="16.5" customHeight="1">
      <c r="A1" s="57" t="s">
        <v>41</v>
      </c>
      <c r="B1" s="57"/>
      <c r="C1" s="57"/>
      <c r="D1" s="57"/>
      <c r="E1" s="57"/>
      <c r="F1" s="57"/>
      <c r="G1" s="4"/>
    </row>
    <row r="2" spans="1:7" s="1" customFormat="1" ht="15.75">
      <c r="D2" s="55"/>
      <c r="E2" s="55"/>
      <c r="F2" s="55"/>
    </row>
    <row r="3" spans="1:7" s="1" customFormat="1" ht="21" customHeight="1">
      <c r="A3" s="58" t="s">
        <v>40</v>
      </c>
      <c r="B3" s="58"/>
      <c r="C3" s="58"/>
      <c r="D3" s="58"/>
      <c r="E3" s="58"/>
      <c r="F3" s="58"/>
      <c r="G3" s="4"/>
    </row>
    <row r="4" spans="1:7" s="1" customFormat="1" ht="18.75" customHeight="1" thickBot="1">
      <c r="D4" s="56" t="s">
        <v>0</v>
      </c>
      <c r="E4" s="56"/>
      <c r="F4" s="56"/>
    </row>
    <row r="5" spans="1:7" s="1" customFormat="1" ht="77.25" customHeight="1" thickBot="1">
      <c r="A5" s="26" t="s">
        <v>8</v>
      </c>
      <c r="B5" s="16" t="s">
        <v>32</v>
      </c>
      <c r="C5" s="16" t="s">
        <v>39</v>
      </c>
      <c r="D5" s="16" t="s">
        <v>48</v>
      </c>
      <c r="E5" s="16" t="s">
        <v>34</v>
      </c>
      <c r="F5" s="16" t="s">
        <v>42</v>
      </c>
      <c r="G5" s="17" t="s">
        <v>33</v>
      </c>
    </row>
    <row r="6" spans="1:7" s="1" customFormat="1" ht="15.75">
      <c r="A6" s="35">
        <v>1</v>
      </c>
      <c r="B6" s="36">
        <v>2</v>
      </c>
      <c r="C6" s="37">
        <v>3</v>
      </c>
      <c r="D6" s="37">
        <v>4</v>
      </c>
      <c r="E6" s="37">
        <v>5</v>
      </c>
      <c r="F6" s="37">
        <v>6</v>
      </c>
      <c r="G6" s="33"/>
    </row>
    <row r="7" spans="1:7" s="1" customFormat="1" ht="18.75" customHeight="1">
      <c r="A7" s="18" t="s">
        <v>19</v>
      </c>
      <c r="B7" s="7">
        <v>23403.1</v>
      </c>
      <c r="C7" s="7">
        <v>17551.2</v>
      </c>
      <c r="D7" s="7">
        <v>21217.8</v>
      </c>
      <c r="E7" s="7">
        <f>D7/B7*100</f>
        <v>90.662348150458712</v>
      </c>
      <c r="F7" s="8">
        <f>D7/C7*100</f>
        <v>120.89087925611923</v>
      </c>
      <c r="G7" s="53">
        <f>D7/D22*100</f>
        <v>76.528381916942578</v>
      </c>
    </row>
    <row r="8" spans="1:7" s="1" customFormat="1" ht="19.5" customHeight="1">
      <c r="A8" s="19" t="s">
        <v>20</v>
      </c>
      <c r="B8" s="9">
        <v>18840</v>
      </c>
      <c r="C8" s="10">
        <v>14130</v>
      </c>
      <c r="D8" s="10">
        <v>17904.900000000001</v>
      </c>
      <c r="E8" s="9">
        <f t="shared" ref="E8:E22" si="0">D8/B8*100</f>
        <v>95.03662420382166</v>
      </c>
      <c r="F8" s="10">
        <f t="shared" ref="F8:F22" si="1">D8/C8*100</f>
        <v>126.71549893842888</v>
      </c>
      <c r="G8" s="29">
        <f>D8/D22*100</f>
        <v>64.579410937263305</v>
      </c>
    </row>
    <row r="9" spans="1:7" s="1" customFormat="1" ht="29.25" customHeight="1">
      <c r="A9" s="19" t="s">
        <v>21</v>
      </c>
      <c r="B9" s="9">
        <v>2129.5</v>
      </c>
      <c r="C9" s="10">
        <v>1595.9</v>
      </c>
      <c r="D9" s="10">
        <v>1831.8</v>
      </c>
      <c r="E9" s="9">
        <f t="shared" si="0"/>
        <v>86.020192533458555</v>
      </c>
      <c r="F9" s="10">
        <f t="shared" si="1"/>
        <v>114.78162792154896</v>
      </c>
      <c r="G9" s="29">
        <f>D9/D22*100</f>
        <v>6.6069380423726978</v>
      </c>
    </row>
    <row r="10" spans="1:7" s="1" customFormat="1" ht="21" customHeight="1">
      <c r="A10" s="19" t="s">
        <v>22</v>
      </c>
      <c r="B10" s="9">
        <v>550</v>
      </c>
      <c r="C10" s="10">
        <v>412.5</v>
      </c>
      <c r="D10" s="10">
        <v>120.1</v>
      </c>
      <c r="E10" s="9">
        <f t="shared" si="0"/>
        <v>21.836363636363636</v>
      </c>
      <c r="F10" s="10">
        <f t="shared" si="1"/>
        <v>29.115151515151517</v>
      </c>
      <c r="G10" s="29">
        <f>D10/D22*100</f>
        <v>0.43317679817063048</v>
      </c>
    </row>
    <row r="11" spans="1:7" s="1" customFormat="1" ht="21" customHeight="1">
      <c r="A11" s="19" t="s">
        <v>24</v>
      </c>
      <c r="B11" s="9">
        <v>64.400000000000006</v>
      </c>
      <c r="C11" s="10">
        <v>48.3</v>
      </c>
      <c r="D11" s="10">
        <v>30.4</v>
      </c>
      <c r="E11" s="9">
        <f t="shared" si="0"/>
        <v>47.20496894409937</v>
      </c>
      <c r="F11" s="10">
        <f t="shared" si="1"/>
        <v>62.939958592132506</v>
      </c>
      <c r="G11" s="29">
        <f>D11/D22*100</f>
        <v>0.10964674991163337</v>
      </c>
    </row>
    <row r="12" spans="1:7" s="1" customFormat="1" ht="22.5" customHeight="1">
      <c r="A12" s="19" t="s">
        <v>23</v>
      </c>
      <c r="B12" s="9">
        <v>77</v>
      </c>
      <c r="C12" s="10">
        <v>57.8</v>
      </c>
      <c r="D12" s="10">
        <v>42.9</v>
      </c>
      <c r="E12" s="9">
        <f t="shared" si="0"/>
        <v>55.714285714285715</v>
      </c>
      <c r="F12" s="10">
        <f t="shared" si="1"/>
        <v>74.221453287197235</v>
      </c>
      <c r="G12" s="29">
        <f>D12/D22*100</f>
        <v>0.15473176221082471</v>
      </c>
    </row>
    <row r="13" spans="1:7" s="1" customFormat="1" ht="22.5" customHeight="1">
      <c r="A13" s="19" t="s">
        <v>25</v>
      </c>
      <c r="B13" s="9">
        <v>20</v>
      </c>
      <c r="C13" s="10">
        <v>15</v>
      </c>
      <c r="D13" s="10">
        <v>10.3</v>
      </c>
      <c r="E13" s="9">
        <f t="shared" si="0"/>
        <v>51.5</v>
      </c>
      <c r="F13" s="10">
        <f t="shared" si="1"/>
        <v>68.666666666666671</v>
      </c>
      <c r="G13" s="29">
        <f>D13/D22*100</f>
        <v>3.7150050134533673E-2</v>
      </c>
    </row>
    <row r="14" spans="1:7" s="1" customFormat="1" ht="33.75" customHeight="1">
      <c r="A14" s="19" t="s">
        <v>26</v>
      </c>
      <c r="B14" s="9">
        <v>1703.7</v>
      </c>
      <c r="C14" s="10">
        <v>1277.8</v>
      </c>
      <c r="D14" s="10">
        <v>1105.5999999999999</v>
      </c>
      <c r="E14" s="9">
        <f t="shared" si="0"/>
        <v>64.894054117508944</v>
      </c>
      <c r="F14" s="10">
        <f t="shared" si="1"/>
        <v>86.523712631084663</v>
      </c>
      <c r="G14" s="29">
        <f>D14/D22*100</f>
        <v>3.9876791678388765</v>
      </c>
    </row>
    <row r="15" spans="1:7" s="1" customFormat="1" ht="30.75" customHeight="1">
      <c r="A15" s="19" t="s">
        <v>27</v>
      </c>
      <c r="B15" s="11">
        <v>0</v>
      </c>
      <c r="C15" s="10">
        <v>0</v>
      </c>
      <c r="D15" s="10">
        <v>154</v>
      </c>
      <c r="E15" s="9">
        <v>0</v>
      </c>
      <c r="F15" s="10">
        <v>0</v>
      </c>
      <c r="G15" s="29">
        <f>D15/D22*100</f>
        <v>0.55544735152603752</v>
      </c>
    </row>
    <row r="16" spans="1:7" s="1" customFormat="1" ht="21" customHeight="1">
      <c r="A16" s="19" t="s">
        <v>28</v>
      </c>
      <c r="B16" s="11">
        <v>18.5</v>
      </c>
      <c r="C16" s="10">
        <v>13.9</v>
      </c>
      <c r="D16" s="10">
        <v>17</v>
      </c>
      <c r="E16" s="9">
        <f t="shared" si="0"/>
        <v>91.891891891891902</v>
      </c>
      <c r="F16" s="10">
        <f t="shared" si="1"/>
        <v>122.30215827338129</v>
      </c>
      <c r="G16" s="29">
        <f>D16/D22*100</f>
        <v>6.1315616726900238E-2</v>
      </c>
    </row>
    <row r="17" spans="1:7" s="1" customFormat="1" ht="21" customHeight="1">
      <c r="A17" s="19" t="s">
        <v>38</v>
      </c>
      <c r="B17" s="11">
        <v>0</v>
      </c>
      <c r="C17" s="10">
        <v>0</v>
      </c>
      <c r="D17" s="10">
        <v>0.8</v>
      </c>
      <c r="E17" s="9">
        <v>0</v>
      </c>
      <c r="F17" s="10">
        <v>0</v>
      </c>
      <c r="G17" s="29">
        <f>D17/D22*100</f>
        <v>2.8854407871482467E-3</v>
      </c>
    </row>
    <row r="18" spans="1:7" s="1" customFormat="1" ht="20.25" customHeight="1">
      <c r="A18" s="18" t="s">
        <v>29</v>
      </c>
      <c r="B18" s="12">
        <v>8214</v>
      </c>
      <c r="C18" s="12">
        <v>6325.7</v>
      </c>
      <c r="D18" s="12">
        <v>6507.6</v>
      </c>
      <c r="E18" s="7">
        <f t="shared" si="0"/>
        <v>79.225712198685173</v>
      </c>
      <c r="F18" s="8">
        <f t="shared" si="1"/>
        <v>102.87557108304219</v>
      </c>
      <c r="G18" s="53">
        <f>D18/D22*100</f>
        <v>23.471618083057415</v>
      </c>
    </row>
    <row r="19" spans="1:7" s="1" customFormat="1" ht="32.25" customHeight="1">
      <c r="A19" s="19" t="s">
        <v>30</v>
      </c>
      <c r="B19" s="11">
        <v>6879.5</v>
      </c>
      <c r="C19" s="10">
        <v>5159.6000000000004</v>
      </c>
      <c r="D19" s="10">
        <v>5503.3</v>
      </c>
      <c r="E19" s="9">
        <f t="shared" si="0"/>
        <v>79.995639217966428</v>
      </c>
      <c r="F19" s="10">
        <f t="shared" si="1"/>
        <v>106.66136909837971</v>
      </c>
      <c r="G19" s="29">
        <f>D19/D22*100</f>
        <v>19.849307854891183</v>
      </c>
    </row>
    <row r="20" spans="1:7" s="1" customFormat="1" ht="21" customHeight="1">
      <c r="A20" s="19" t="s">
        <v>31</v>
      </c>
      <c r="B20" s="11">
        <v>291.7</v>
      </c>
      <c r="C20" s="10">
        <v>222.5</v>
      </c>
      <c r="D20" s="10">
        <v>220.9</v>
      </c>
      <c r="E20" s="9">
        <f t="shared" si="0"/>
        <v>75.72848817278026</v>
      </c>
      <c r="F20" s="10">
        <f t="shared" si="1"/>
        <v>99.280898876404507</v>
      </c>
      <c r="G20" s="29">
        <f>D20/D22*100</f>
        <v>0.79674233735130962</v>
      </c>
    </row>
    <row r="21" spans="1:7" s="1" customFormat="1" ht="19.5" customHeight="1" thickBot="1">
      <c r="A21" s="23" t="s">
        <v>1</v>
      </c>
      <c r="B21" s="24">
        <v>1042.8</v>
      </c>
      <c r="C21" s="25">
        <v>943.6</v>
      </c>
      <c r="D21" s="25">
        <v>783.4</v>
      </c>
      <c r="E21" s="21">
        <f t="shared" si="0"/>
        <v>75.124664365170688</v>
      </c>
      <c r="F21" s="25">
        <f t="shared" si="1"/>
        <v>83.022467147096222</v>
      </c>
      <c r="G21" s="30">
        <f>D21/D22*100</f>
        <v>2.8255678908149204</v>
      </c>
    </row>
    <row r="22" spans="1:7" s="1" customFormat="1" ht="20.25" customHeight="1" thickBot="1">
      <c r="A22" s="26" t="s">
        <v>9</v>
      </c>
      <c r="B22" s="27">
        <f>B7+B18</f>
        <v>31617.1</v>
      </c>
      <c r="C22" s="27">
        <f t="shared" ref="C22:D22" si="2">C18+C7</f>
        <v>23876.9</v>
      </c>
      <c r="D22" s="28">
        <f t="shared" si="2"/>
        <v>27725.4</v>
      </c>
      <c r="E22" s="22">
        <f t="shared" si="0"/>
        <v>87.691154470207593</v>
      </c>
      <c r="F22" s="31">
        <f t="shared" si="1"/>
        <v>116.11808903165822</v>
      </c>
      <c r="G22" s="32">
        <f>G7+G18</f>
        <v>100</v>
      </c>
    </row>
    <row r="23" spans="1:7" s="1" customFormat="1" ht="15.75"/>
    <row r="24" spans="1:7" ht="18.75">
      <c r="A24" s="54"/>
      <c r="B24" s="54"/>
      <c r="C24" s="54"/>
      <c r="D24" s="54"/>
      <c r="E24" s="54"/>
      <c r="F24" s="54"/>
      <c r="G24" s="2"/>
    </row>
    <row r="25" spans="1:7" ht="18.75">
      <c r="A25" s="2"/>
      <c r="B25" s="2"/>
      <c r="C25" s="2"/>
      <c r="D25" s="2"/>
      <c r="E25" s="2"/>
      <c r="F25" s="2"/>
      <c r="G25" s="2"/>
    </row>
  </sheetData>
  <mergeCells count="5">
    <mergeCell ref="A24:F24"/>
    <mergeCell ref="D2:F2"/>
    <mergeCell ref="D4:F4"/>
    <mergeCell ref="A1:F1"/>
    <mergeCell ref="A3:F3"/>
  </mergeCells>
  <pageMargins left="0.78740157480314965" right="0.31496062992125984" top="0.9448818897637796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20" zoomScaleNormal="120" workbookViewId="0">
      <selection activeCell="D14" sqref="D14"/>
    </sheetView>
  </sheetViews>
  <sheetFormatPr defaultRowHeight="15"/>
  <cols>
    <col min="1" max="1" width="38.42578125" customWidth="1"/>
    <col min="2" max="2" width="6.42578125" customWidth="1"/>
    <col min="3" max="3" width="12.140625" customWidth="1"/>
    <col min="4" max="4" width="13" customWidth="1"/>
    <col min="5" max="7" width="12" customWidth="1"/>
  </cols>
  <sheetData>
    <row r="1" spans="1:7" s="6" customFormat="1" ht="15.75">
      <c r="A1" s="56" t="s">
        <v>43</v>
      </c>
      <c r="B1" s="56"/>
      <c r="C1" s="56"/>
      <c r="D1" s="56"/>
      <c r="E1" s="56"/>
      <c r="F1" s="56"/>
      <c r="G1" s="56"/>
    </row>
    <row r="2" spans="1:7" s="6" customFormat="1" ht="15.75">
      <c r="E2" s="59"/>
      <c r="F2" s="59"/>
      <c r="G2" s="13"/>
    </row>
    <row r="3" spans="1:7" s="6" customFormat="1" ht="36" customHeight="1">
      <c r="A3" s="60" t="s">
        <v>44</v>
      </c>
      <c r="B3" s="60"/>
      <c r="C3" s="60"/>
      <c r="D3" s="60"/>
      <c r="E3" s="60"/>
      <c r="F3" s="60"/>
      <c r="G3" s="14"/>
    </row>
    <row r="4" spans="1:7" s="6" customFormat="1" ht="30" customHeight="1" thickBot="1">
      <c r="E4" s="56"/>
      <c r="F4" s="56"/>
      <c r="G4" s="5"/>
    </row>
    <row r="5" spans="1:7" s="6" customFormat="1" ht="94.5" customHeight="1" thickBot="1">
      <c r="A5" s="38" t="s">
        <v>35</v>
      </c>
      <c r="B5" s="39" t="s">
        <v>2</v>
      </c>
      <c r="C5" s="40" t="s">
        <v>36</v>
      </c>
      <c r="D5" s="41" t="s">
        <v>45</v>
      </c>
      <c r="E5" s="42" t="s">
        <v>46</v>
      </c>
      <c r="F5" s="34" t="s">
        <v>37</v>
      </c>
      <c r="G5" s="43" t="s">
        <v>47</v>
      </c>
    </row>
    <row r="6" spans="1:7" s="6" customFormat="1" ht="15.75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8">
        <v>7</v>
      </c>
    </row>
    <row r="7" spans="1:7" s="6" customFormat="1" ht="20.25" customHeight="1">
      <c r="A7" s="49" t="s">
        <v>3</v>
      </c>
      <c r="B7" s="15" t="s">
        <v>12</v>
      </c>
      <c r="C7" s="10">
        <v>21253.4</v>
      </c>
      <c r="D7" s="10">
        <v>18177.599999999999</v>
      </c>
      <c r="E7" s="10">
        <v>15013.1</v>
      </c>
      <c r="F7" s="10">
        <f>E7/C7*100</f>
        <v>70.638580180112356</v>
      </c>
      <c r="G7" s="29">
        <f>E7/D7*100</f>
        <v>82.59121116098936</v>
      </c>
    </row>
    <row r="8" spans="1:7" s="6" customFormat="1" ht="22.5" customHeight="1">
      <c r="A8" s="49" t="s">
        <v>4</v>
      </c>
      <c r="B8" s="15" t="s">
        <v>13</v>
      </c>
      <c r="C8" s="10">
        <v>261.7</v>
      </c>
      <c r="D8" s="10">
        <v>199.9</v>
      </c>
      <c r="E8" s="10">
        <v>199.9</v>
      </c>
      <c r="F8" s="10">
        <f t="shared" ref="F8:F14" si="0">E8/C8*100</f>
        <v>76.385173863202155</v>
      </c>
      <c r="G8" s="29">
        <f t="shared" ref="G8:G14" si="1">E8/D8*100</f>
        <v>100</v>
      </c>
    </row>
    <row r="9" spans="1:7" s="6" customFormat="1" ht="31.5">
      <c r="A9" s="19" t="s">
        <v>5</v>
      </c>
      <c r="B9" s="15" t="s">
        <v>14</v>
      </c>
      <c r="C9" s="10">
        <v>62</v>
      </c>
      <c r="D9" s="10">
        <v>45</v>
      </c>
      <c r="E9" s="10">
        <v>2.7</v>
      </c>
      <c r="F9" s="10">
        <f t="shared" si="0"/>
        <v>4.354838709677419</v>
      </c>
      <c r="G9" s="29">
        <f t="shared" si="1"/>
        <v>6.0000000000000009</v>
      </c>
    </row>
    <row r="10" spans="1:7" s="6" customFormat="1" ht="21.75" customHeight="1">
      <c r="A10" s="49" t="s">
        <v>6</v>
      </c>
      <c r="B10" s="15" t="s">
        <v>15</v>
      </c>
      <c r="C10" s="10">
        <v>8277</v>
      </c>
      <c r="D10" s="10">
        <v>7657.2</v>
      </c>
      <c r="E10" s="10">
        <v>1752.3</v>
      </c>
      <c r="F10" s="10">
        <f t="shared" si="0"/>
        <v>21.170714026821312</v>
      </c>
      <c r="G10" s="29">
        <f t="shared" si="1"/>
        <v>22.884344146685471</v>
      </c>
    </row>
    <row r="11" spans="1:7" s="6" customFormat="1" ht="21.75" customHeight="1">
      <c r="A11" s="49" t="s">
        <v>7</v>
      </c>
      <c r="B11" s="15" t="s">
        <v>16</v>
      </c>
      <c r="C11" s="10">
        <v>1614</v>
      </c>
      <c r="D11" s="10">
        <v>1464.6</v>
      </c>
      <c r="E11" s="10">
        <v>1083.2</v>
      </c>
      <c r="F11" s="10">
        <f t="shared" si="0"/>
        <v>67.112763320941752</v>
      </c>
      <c r="G11" s="29">
        <f t="shared" si="1"/>
        <v>73.958760071009152</v>
      </c>
    </row>
    <row r="12" spans="1:7" s="6" customFormat="1" ht="24" customHeight="1">
      <c r="A12" s="49" t="s">
        <v>10</v>
      </c>
      <c r="B12" s="15" t="s">
        <v>17</v>
      </c>
      <c r="C12" s="10">
        <v>3085.3</v>
      </c>
      <c r="D12" s="10">
        <v>2657.1</v>
      </c>
      <c r="E12" s="10">
        <v>1760</v>
      </c>
      <c r="F12" s="10">
        <f t="shared" si="0"/>
        <v>57.044695815641909</v>
      </c>
      <c r="G12" s="29">
        <f t="shared" si="1"/>
        <v>66.237627488615416</v>
      </c>
    </row>
    <row r="13" spans="1:7" s="6" customFormat="1" ht="23.25" customHeight="1" thickBot="1">
      <c r="A13" s="20" t="s">
        <v>11</v>
      </c>
      <c r="B13" s="50" t="s">
        <v>18</v>
      </c>
      <c r="C13" s="51">
        <v>7924.8</v>
      </c>
      <c r="D13" s="51">
        <v>6425.6</v>
      </c>
      <c r="E13" s="51">
        <v>4096.7</v>
      </c>
      <c r="F13" s="51">
        <f t="shared" si="0"/>
        <v>51.694679991924083</v>
      </c>
      <c r="G13" s="52">
        <f t="shared" si="1"/>
        <v>63.755913844621503</v>
      </c>
    </row>
    <row r="14" spans="1:7" s="6" customFormat="1" ht="25.5" customHeight="1" thickBot="1">
      <c r="A14" s="44" t="s">
        <v>9</v>
      </c>
      <c r="B14" s="45"/>
      <c r="C14" s="27">
        <f>SUM(C7:C13)</f>
        <v>42478.200000000004</v>
      </c>
      <c r="D14" s="27">
        <f>SUM(D7:D13)</f>
        <v>36627</v>
      </c>
      <c r="E14" s="27">
        <f>SUM(E7:E13)</f>
        <v>23907.9</v>
      </c>
      <c r="F14" s="27">
        <f t="shared" si="0"/>
        <v>56.282752094015279</v>
      </c>
      <c r="G14" s="32">
        <f t="shared" si="1"/>
        <v>65.27397821279385</v>
      </c>
    </row>
    <row r="15" spans="1:7" s="6" customFormat="1" ht="15.75"/>
    <row r="16" spans="1:7" s="6" customFormat="1" ht="15.75"/>
    <row r="17" spans="1:8" ht="15.75">
      <c r="A17" s="3"/>
      <c r="B17" s="3"/>
      <c r="C17" s="3"/>
      <c r="D17" s="3"/>
      <c r="E17" s="3"/>
      <c r="F17" s="3"/>
      <c r="G17" s="3"/>
      <c r="H17" s="3"/>
    </row>
  </sheetData>
  <mergeCells count="4">
    <mergeCell ref="E2:F2"/>
    <mergeCell ref="E4:F4"/>
    <mergeCell ref="A3:F3"/>
    <mergeCell ref="A1:G1"/>
  </mergeCells>
  <pageMargins left="0.98425196850393704" right="0.39370078740157483" top="0.9448818897637796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раздеды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2022-10-27T05:36:56Z</dcterms:modified>
</cp:coreProperties>
</file>