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5660" windowHeight="9480" activeTab="3"/>
  </bookViews>
  <sheets>
    <sheet name="1-доходы" sheetId="2" r:id="rId1"/>
    <sheet name="2-разделы" sheetId="3" r:id="rId2"/>
    <sheet name="3- вид расходов" sheetId="4" r:id="rId3"/>
    <sheet name="4-программы" sheetId="5" r:id="rId4"/>
  </sheets>
  <calcPr calcId="125725"/>
</workbook>
</file>

<file path=xl/calcChain.xml><?xml version="1.0" encoding="utf-8"?>
<calcChain xmlns="http://schemas.openxmlformats.org/spreadsheetml/2006/main">
  <c r="J7" i="4"/>
  <c r="J8"/>
  <c r="J9"/>
  <c r="J10"/>
  <c r="J11"/>
  <c r="J12"/>
  <c r="J13"/>
  <c r="J14"/>
  <c r="J6"/>
  <c r="I14"/>
  <c r="J8" i="3"/>
  <c r="J9"/>
  <c r="J10"/>
  <c r="J11"/>
  <c r="J12"/>
  <c r="J13"/>
  <c r="J14"/>
  <c r="J7"/>
  <c r="I14"/>
  <c r="J17" i="5"/>
  <c r="J7"/>
  <c r="J8"/>
  <c r="J9"/>
  <c r="J10"/>
  <c r="J11"/>
  <c r="J12"/>
  <c r="J13"/>
  <c r="J14"/>
  <c r="J15"/>
  <c r="J16"/>
  <c r="J6"/>
  <c r="G17" i="2"/>
  <c r="G18"/>
  <c r="G19"/>
  <c r="G20"/>
  <c r="G16"/>
  <c r="G9"/>
  <c r="G10"/>
  <c r="G11"/>
  <c r="G12"/>
  <c r="G13"/>
  <c r="G14"/>
  <c r="G15"/>
  <c r="G8"/>
  <c r="G7"/>
  <c r="F20"/>
  <c r="H15" i="5"/>
  <c r="H17" s="1"/>
  <c r="H14" i="4"/>
  <c r="H14" i="3"/>
  <c r="E20" i="2"/>
  <c r="G14" i="4"/>
  <c r="G14" i="3"/>
  <c r="D20" i="2"/>
  <c r="G17" i="5"/>
  <c r="G15"/>
  <c r="I15" l="1"/>
  <c r="H20" i="2"/>
  <c r="H19"/>
  <c r="H18"/>
  <c r="H17"/>
  <c r="H8"/>
  <c r="H7"/>
  <c r="H9"/>
  <c r="E15" i="5"/>
  <c r="E17" s="1"/>
  <c r="E14" i="4"/>
  <c r="E14" i="3"/>
  <c r="I17" i="5" l="1"/>
  <c r="H15" i="2"/>
  <c r="H13"/>
  <c r="H12"/>
  <c r="H11"/>
  <c r="H10"/>
  <c r="H16"/>
  <c r="H14"/>
  <c r="C20"/>
  <c r="B20"/>
  <c r="C14" i="3" l="1"/>
  <c r="D14"/>
  <c r="F14"/>
  <c r="C14" i="4"/>
  <c r="D14"/>
  <c r="F14"/>
  <c r="C15" i="5"/>
  <c r="C17" s="1"/>
  <c r="D15"/>
  <c r="D17" s="1"/>
  <c r="F15"/>
  <c r="F17" s="1"/>
</calcChain>
</file>

<file path=xl/sharedStrings.xml><?xml version="1.0" encoding="utf-8"?>
<sst xmlns="http://schemas.openxmlformats.org/spreadsheetml/2006/main" count="93" uniqueCount="70">
  <si>
    <t>тыс. рублей</t>
  </si>
  <si>
    <t>Иные межбюджетные трансферты</t>
  </si>
  <si>
    <t>РЗ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</si>
  <si>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</si>
  <si>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</si>
  <si>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</si>
  <si>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</si>
  <si>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</si>
  <si>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наименование показателя</t>
  </si>
  <si>
    <t>Всего</t>
  </si>
  <si>
    <t>КВР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</si>
  <si>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</si>
  <si>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</si>
  <si>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</si>
  <si>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</si>
  <si>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</si>
  <si>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Культура, кинематография</t>
  </si>
  <si>
    <t xml:space="preserve">Проект бюджета </t>
  </si>
  <si>
    <t>целевая статья</t>
  </si>
  <si>
    <t>Непрограммное расходы</t>
  </si>
  <si>
    <t>Итого</t>
  </si>
  <si>
    <t xml:space="preserve">Решение № 122 от 28.12.2020 </t>
  </si>
  <si>
    <t>Физическая культура и спорт</t>
  </si>
  <si>
    <t xml:space="preserve">Анализ распределения бюджетных ассигнований по разделам расходов бюджета сельского поселения Светлый на 2022 год </t>
  </si>
  <si>
    <t>Наименование показателя</t>
  </si>
  <si>
    <t xml:space="preserve">Решение № 190 от 20.12.2021 </t>
  </si>
  <si>
    <t>Наименование муниципальной программы</t>
  </si>
  <si>
    <t>"Защита населения и территорий от чрезвычайных ситуаций, обеспечение пожарной безопасности в сельском поселении Светлый на 2020-2024 годы"</t>
  </si>
  <si>
    <t>"Совершенствование муниципального управления сельского поселения Светлый на 2020 -2024 годы"</t>
  </si>
  <si>
    <t>"Развитие спорта, культуры  и библиотечного дела в сельском поселении Светлый на 2019-2024 годы"</t>
  </si>
  <si>
    <t>"Благоустройство территории сельского поселения Светлый на 2019-2024 годы"</t>
  </si>
  <si>
    <t>Решение № 190 от 20.12.2021</t>
  </si>
  <si>
    <t xml:space="preserve">Анализ распределения бюджетных ассигнований по видам расходов бюджета сельского поселения Светлый на 2022 год </t>
  </si>
  <si>
    <t>Решение № 207 от 11.02.2022</t>
  </si>
  <si>
    <t>Исполнение судебных актов</t>
  </si>
  <si>
    <t>"Управление муниципальным  имуществом в  сельском поселении Светлый на 2020-2024 годы"</t>
  </si>
  <si>
    <t xml:space="preserve"> "Обеспечение прав и законных интересов населения  сельского поселения Светлый  в отдельных сферах жизнедеятельности в 2020-2024 годах"</t>
  </si>
  <si>
    <t xml:space="preserve"> "Развитие жилищно-коммунального комплекса и повышения энергетической эффективности в сельском поселении Светлый в 2016-2024 годах"</t>
  </si>
  <si>
    <t xml:space="preserve"> "Развитие и содержание дорожно-транспортной системы на территории сельского поселения Светлый  2020-2024 годы"</t>
  </si>
  <si>
    <t>Наименование вида дохода</t>
  </si>
  <si>
    <t xml:space="preserve">Уд. вес, % </t>
  </si>
  <si>
    <t>Налоговые ,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</si>
  <si>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</si>
  <si>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</si>
  <si>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 на имущество</t>
  </si>
  <si>
    <t xml:space="preserve">Транспортный налог 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</si>
  <si>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</si>
  <si>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</si>
  <si>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</si>
  <si>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Административные платежи и сборы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</si>
  <si>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</si>
  <si>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</si>
  <si>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муниципальных образований</t>
  </si>
  <si>
    <t>ВСЕГО ДОХОДОВ</t>
  </si>
  <si>
    <t>Анализ изменения доходов бюджета сельского поселения Светлый на 2022 год</t>
  </si>
  <si>
    <t>Решение № 190 от 20.12.2022</t>
  </si>
  <si>
    <t>Проект решения</t>
  </si>
  <si>
    <t>Решение № 234 от 30.05.2022</t>
  </si>
  <si>
    <t>Иные выплаты населению</t>
  </si>
  <si>
    <t xml:space="preserve">Анализ  распределения бюджетных ассигнований, направленных на реализацию муниципальных программ сельского поселения Светлый на 2022 год </t>
  </si>
  <si>
    <t>Решение № 243 от 29.08.2022</t>
  </si>
  <si>
    <t>Решение № 260 от 31.10.2022</t>
  </si>
  <si>
    <t>"Содействие занятости населения в сельском поселении Светлый на 2021-2024 годы"</t>
  </si>
  <si>
    <t>Решение № 264 от 10.11.2022</t>
  </si>
  <si>
    <t>D %, гр 6/гр 5</t>
  </si>
  <si>
    <t>D %, гр 9/гр 8</t>
  </si>
  <si>
    <t xml:space="preserve">Приложение 1 к заключению от 12.12.2022 № 185 </t>
  </si>
  <si>
    <t xml:space="preserve">Приложение 2 к заключению от 12.12.2022 № 185 </t>
  </si>
  <si>
    <t xml:space="preserve">Приложение 3 к заключению от 12.12.2022 № 185 </t>
  </si>
  <si>
    <t xml:space="preserve">Приложение 4 к заключению от 12.12.2022 № 185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</si>
</sst>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"/>
  </numFmts>
  <fonts count="1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17">
    <xf numFmtId="0" fontId="0" fillId="0" borderId="0" xfId="0"/>
    <xf numFmtId="0" fontId="2" fillId="0" borderId="3" xfId="0" applyFont="1" applyBorder="1"/>
    <xf numFmtId="164" fontId="2" fillId="0" borderId="2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164" fontId="2" fillId="0" borderId="19" xfId="0" applyNumberFormat="1" applyFont="1" applyBorder="1"/>
    <xf numFmtId="164" fontId="2" fillId="0" borderId="3" xfId="0" applyNumberFormat="1" applyFont="1" applyBorder="1"/>
    <xf numFmtId="164" fontId="2" fillId="0" borderId="6" xfId="0" applyNumberFormat="1" applyFont="1" applyBorder="1"/>
    <xf numFmtId="164" fontId="4" fillId="0" borderId="4" xfId="0" applyNumberFormat="1" applyFont="1" applyBorder="1"/>
    <xf numFmtId="164" fontId="2" fillId="0" borderId="5" xfId="0" applyNumberFormat="1" applyFont="1" applyBorder="1"/>
    <xf numFmtId="164" fontId="2" fillId="0" borderId="14" xfId="0" applyNumberFormat="1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21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" xfId="0" applyFont="1" applyBorder="1"/>
    <xf numFmtId="0" fontId="2" fillId="0" borderId="11" xfId="0" applyFont="1" applyBorder="1" applyAlignment="1">
      <alignment wrapText="1"/>
    </xf>
    <xf numFmtId="0" fontId="2" fillId="0" borderId="18" xfId="0" applyFont="1" applyBorder="1"/>
    <xf numFmtId="0" fontId="2" fillId="0" borderId="19" xfId="0" applyFont="1" applyBorder="1"/>
    <xf numFmtId="0" fontId="4" fillId="0" borderId="8" xfId="0" applyFont="1" applyBorder="1" applyAlignment="1">
      <alignment wrapText="1"/>
    </xf>
    <xf numFmtId="164" fontId="2" fillId="0" borderId="20" xfId="0" applyNumberFormat="1" applyFont="1" applyBorder="1"/>
    <xf numFmtId="164" fontId="2" fillId="0" borderId="18" xfId="0" applyNumberFormat="1" applyFont="1" applyBorder="1"/>
    <xf numFmtId="164" fontId="2" fillId="0" borderId="0" xfId="0" applyNumberFormat="1" applyFont="1" applyBorder="1"/>
    <xf numFmtId="164" fontId="2" fillId="0" borderId="22" xfId="0" applyNumberFormat="1" applyFont="1" applyBorder="1"/>
    <xf numFmtId="0" fontId="6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0" fillId="0" borderId="0" xfId="0" applyAlignment="1"/>
    <xf numFmtId="0" fontId="0" fillId="0" borderId="0" xfId="0" applyAlignment="1"/>
    <xf numFmtId="0" fontId="7" fillId="0" borderId="0" xfId="0" applyFont="1"/>
    <xf numFmtId="0" fontId="8" fillId="0" borderId="0" xfId="0" applyFont="1"/>
    <xf numFmtId="0" fontId="7" fillId="0" borderId="16" xfId="0" applyFont="1" applyBorder="1"/>
    <xf numFmtId="0" fontId="9" fillId="2" borderId="17" xfId="1" applyNumberFormat="1" applyFont="1" applyFill="1" applyBorder="1" applyAlignment="1" applyProtection="1">
      <alignment horizontal="center"/>
      <protection hidden="1"/>
    </xf>
    <xf numFmtId="0" fontId="9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164" fontId="7" fillId="0" borderId="2" xfId="0" applyNumberFormat="1" applyFont="1" applyBorder="1"/>
    <xf numFmtId="164" fontId="7" fillId="0" borderId="14" xfId="0" applyNumberFormat="1" applyFont="1" applyBorder="1"/>
    <xf numFmtId="0" fontId="7" fillId="0" borderId="3" xfId="0" applyFont="1" applyBorder="1" applyAlignment="1">
      <alignment wrapText="1"/>
    </xf>
    <xf numFmtId="164" fontId="7" fillId="0" borderId="3" xfId="0" applyNumberFormat="1" applyFont="1" applyBorder="1"/>
    <xf numFmtId="0" fontId="10" fillId="0" borderId="1" xfId="0" applyFont="1" applyBorder="1" applyAlignment="1">
      <alignment wrapText="1"/>
    </xf>
    <xf numFmtId="0" fontId="10" fillId="0" borderId="4" xfId="0" applyFont="1" applyBorder="1"/>
    <xf numFmtId="164" fontId="10" fillId="0" borderId="8" xfId="0" applyNumberFormat="1" applyFont="1" applyFill="1" applyBorder="1"/>
    <xf numFmtId="164" fontId="10" fillId="0" borderId="1" xfId="0" applyNumberFormat="1" applyFont="1" applyBorder="1"/>
    <xf numFmtId="0" fontId="7" fillId="0" borderId="12" xfId="0" applyFont="1" applyBorder="1"/>
    <xf numFmtId="0" fontId="9" fillId="2" borderId="16" xfId="1" applyNumberFormat="1" applyFont="1" applyFill="1" applyBorder="1" applyAlignment="1" applyProtection="1">
      <alignment horizontal="center"/>
      <protection hidden="1"/>
    </xf>
    <xf numFmtId="0" fontId="10" fillId="0" borderId="1" xfId="0" applyFont="1" applyBorder="1" applyAlignment="1">
      <alignment horizontal="center"/>
    </xf>
    <xf numFmtId="0" fontId="11" fillId="2" borderId="9" xfId="1" applyNumberFormat="1" applyFont="1" applyFill="1" applyBorder="1" applyAlignment="1" applyProtection="1">
      <alignment horizontal="center"/>
      <protection hidden="1"/>
    </xf>
    <xf numFmtId="0" fontId="11" fillId="2" borderId="1" xfId="1" applyNumberFormat="1" applyFont="1" applyFill="1" applyBorder="1" applyAlignment="1" applyProtection="1">
      <alignment horizontal="center" wrapText="1"/>
      <protection hidden="1"/>
    </xf>
    <xf numFmtId="165" fontId="9" fillId="2" borderId="14" xfId="1" applyNumberFormat="1" applyFont="1" applyFill="1" applyBorder="1" applyAlignment="1" applyProtection="1">
      <protection hidden="1"/>
    </xf>
    <xf numFmtId="164" fontId="9" fillId="2" borderId="2" xfId="1" applyNumberFormat="1" applyFont="1" applyFill="1" applyBorder="1" applyAlignment="1" applyProtection="1">
      <protection hidden="1"/>
    </xf>
    <xf numFmtId="165" fontId="9" fillId="2" borderId="15" xfId="1" applyNumberFormat="1" applyFont="1" applyFill="1" applyBorder="1" applyAlignment="1" applyProtection="1">
      <protection hidden="1"/>
    </xf>
    <xf numFmtId="164" fontId="9" fillId="2" borderId="3" xfId="1" applyNumberFormat="1" applyFont="1" applyFill="1" applyBorder="1" applyAlignment="1" applyProtection="1">
      <alignment horizontal="right"/>
      <protection hidden="1"/>
    </xf>
    <xf numFmtId="164" fontId="7" fillId="0" borderId="19" xfId="0" applyNumberFormat="1" applyFont="1" applyBorder="1"/>
    <xf numFmtId="0" fontId="8" fillId="0" borderId="8" xfId="0" applyFont="1" applyBorder="1"/>
    <xf numFmtId="0" fontId="12" fillId="0" borderId="1" xfId="0" applyFont="1" applyBorder="1"/>
    <xf numFmtId="164" fontId="10" fillId="0" borderId="4" xfId="0" applyNumberFormat="1" applyFont="1" applyBorder="1"/>
    <xf numFmtId="0" fontId="2" fillId="0" borderId="12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22" xfId="0" applyNumberFormat="1" applyFont="1" applyBorder="1"/>
    <xf numFmtId="0" fontId="7" fillId="0" borderId="0" xfId="0" applyFont="1" applyAlignment="1"/>
    <xf numFmtId="0" fontId="5" fillId="0" borderId="1" xfId="0" applyFont="1" applyBorder="1"/>
    <xf numFmtId="0" fontId="13" fillId="0" borderId="8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3" fillId="0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164" fontId="4" fillId="0" borderId="5" xfId="0" applyNumberFormat="1" applyFont="1" applyBorder="1"/>
    <xf numFmtId="164" fontId="4" fillId="0" borderId="2" xfId="0" applyNumberFormat="1" applyFont="1" applyBorder="1"/>
    <xf numFmtId="0" fontId="2" fillId="0" borderId="3" xfId="0" applyFont="1" applyBorder="1" applyAlignment="1">
      <alignment wrapText="1"/>
    </xf>
    <xf numFmtId="0" fontId="4" fillId="0" borderId="3" xfId="0" applyFont="1" applyBorder="1"/>
    <xf numFmtId="164" fontId="4" fillId="0" borderId="6" xfId="0" applyNumberFormat="1" applyFont="1" applyBorder="1"/>
    <xf numFmtId="164" fontId="2" fillId="0" borderId="24" xfId="0" applyNumberFormat="1" applyFont="1" applyBorder="1"/>
    <xf numFmtId="164" fontId="7" fillId="0" borderId="6" xfId="0" applyNumberFormat="1" applyFont="1" applyBorder="1"/>
    <xf numFmtId="164" fontId="7" fillId="0" borderId="5" xfId="0" applyNumberFormat="1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24" xfId="0" applyFont="1" applyBorder="1"/>
    <xf numFmtId="164" fontId="4" fillId="0" borderId="25" xfId="0" applyNumberFormat="1" applyFont="1" applyBorder="1"/>
    <xf numFmtId="164" fontId="2" fillId="0" borderId="26" xfId="0" applyNumberFormat="1" applyFont="1" applyBorder="1"/>
    <xf numFmtId="4" fontId="2" fillId="0" borderId="3" xfId="0" applyNumberFormat="1" applyFont="1" applyBorder="1"/>
    <xf numFmtId="4" fontId="4" fillId="0" borderId="3" xfId="0" applyNumberFormat="1" applyFont="1" applyBorder="1"/>
    <xf numFmtId="4" fontId="4" fillId="0" borderId="1" xfId="0" applyNumberFormat="1" applyFont="1" applyBorder="1"/>
    <xf numFmtId="0" fontId="7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4" fontId="4" fillId="0" borderId="0" xfId="0" applyNumberFormat="1" applyFont="1" applyBorder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13" xfId="0" applyFont="1" applyBorder="1" applyAlignment="1">
      <alignment horizontal="right"/>
    </xf>
    <xf numFmtId="0" fontId="0" fillId="0" borderId="13" xfId="0" applyBorder="1" applyAlignment="1"/>
    <xf numFmtId="0" fontId="1" fillId="0" borderId="0" xfId="0" applyFont="1" applyAlignment="1"/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5" fillId="0" borderId="1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="110" zoomScaleNormal="110" workbookViewId="0">
      <selection activeCell="L9" sqref="L9"/>
    </sheetView>
  </sheetViews>
  <sheetFormatPr defaultRowHeight="15"/>
  <cols>
    <col min="1" max="1" width="58.7109375" customWidth="1"/>
    <col min="2" max="5" width="13.5703125" customWidth="1"/>
    <col min="6" max="6" width="12.28515625" customWidth="1"/>
    <col min="7" max="7" width="8.42578125" customWidth="1"/>
    <col min="8" max="8" width="8.85546875" customWidth="1"/>
  </cols>
  <sheetData>
    <row r="1" spans="1:8" ht="22.5" customHeight="1">
      <c r="A1" s="104" t="s">
        <v>66</v>
      </c>
      <c r="B1" s="105"/>
      <c r="C1" s="105"/>
      <c r="D1" s="105"/>
      <c r="E1" s="105"/>
      <c r="F1" s="105"/>
      <c r="G1" s="105"/>
      <c r="H1" s="29"/>
    </row>
    <row r="2" spans="1:8" ht="18.75">
      <c r="A2" s="31"/>
      <c r="B2" s="31"/>
      <c r="C2" s="31"/>
      <c r="D2" s="31"/>
      <c r="E2" s="31"/>
      <c r="F2" s="31"/>
      <c r="G2" s="71"/>
      <c r="H2" s="26"/>
    </row>
    <row r="3" spans="1:8" ht="18.75" customHeight="1">
      <c r="A3" s="106" t="s">
        <v>54</v>
      </c>
      <c r="B3" s="107"/>
      <c r="C3" s="107"/>
      <c r="D3" s="107"/>
      <c r="E3" s="107"/>
      <c r="F3" s="107"/>
      <c r="G3" s="107"/>
      <c r="H3" s="29"/>
    </row>
    <row r="4" spans="1:8" ht="20.25" customHeight="1" thickBot="1">
      <c r="A4" s="31"/>
      <c r="B4" s="31"/>
      <c r="C4" s="31"/>
      <c r="D4" s="31"/>
      <c r="E4" s="31"/>
      <c r="F4" s="31"/>
      <c r="G4" s="108" t="s">
        <v>0</v>
      </c>
      <c r="H4" s="109"/>
    </row>
    <row r="5" spans="1:8" ht="47.25" customHeight="1" thickBot="1">
      <c r="A5" s="72" t="s">
        <v>39</v>
      </c>
      <c r="B5" s="73" t="s">
        <v>55</v>
      </c>
      <c r="C5" s="74" t="s">
        <v>60</v>
      </c>
      <c r="D5" s="74" t="s">
        <v>61</v>
      </c>
      <c r="E5" s="74" t="s">
        <v>63</v>
      </c>
      <c r="F5" s="74" t="s">
        <v>56</v>
      </c>
      <c r="G5" s="77" t="s">
        <v>64</v>
      </c>
      <c r="H5" s="76" t="s">
        <v>40</v>
      </c>
    </row>
    <row r="6" spans="1:8" ht="16.5" thickBot="1">
      <c r="A6" s="78">
        <v>1</v>
      </c>
      <c r="B6" s="79">
        <v>2</v>
      </c>
      <c r="C6" s="74">
        <v>3</v>
      </c>
      <c r="D6" s="74">
        <v>4</v>
      </c>
      <c r="E6" s="74">
        <v>5</v>
      </c>
      <c r="F6" s="74">
        <v>6</v>
      </c>
      <c r="G6" s="75">
        <v>7</v>
      </c>
      <c r="H6" s="76">
        <v>8</v>
      </c>
    </row>
    <row r="7" spans="1:8" ht="24" customHeight="1">
      <c r="A7" s="80" t="s">
        <v>41</v>
      </c>
      <c r="B7" s="81">
        <v>23403.1</v>
      </c>
      <c r="C7" s="82">
        <v>23403.1</v>
      </c>
      <c r="D7" s="92">
        <v>23403.1</v>
      </c>
      <c r="E7" s="92">
        <v>26403.1</v>
      </c>
      <c r="F7" s="92">
        <v>26403.1</v>
      </c>
      <c r="G7" s="81">
        <f>F7/E7*100</f>
        <v>100</v>
      </c>
      <c r="H7" s="82">
        <f>F7/F20*100</f>
        <v>75.955226199174959</v>
      </c>
    </row>
    <row r="8" spans="1:8" ht="18.75" customHeight="1">
      <c r="A8" s="1" t="s">
        <v>42</v>
      </c>
      <c r="B8" s="7">
        <v>18840</v>
      </c>
      <c r="C8" s="6">
        <v>18840</v>
      </c>
      <c r="D8" s="2">
        <v>18840</v>
      </c>
      <c r="E8" s="2">
        <v>21840</v>
      </c>
      <c r="F8" s="2">
        <v>21840</v>
      </c>
      <c r="G8" s="9">
        <f>F8/E8*100</f>
        <v>100</v>
      </c>
      <c r="H8" s="2">
        <f>F8/F20*100</f>
        <v>62.82830956175529</v>
      </c>
    </row>
    <row r="9" spans="1:8" ht="35.25" customHeight="1">
      <c r="A9" s="83" t="s">
        <v>43</v>
      </c>
      <c r="B9" s="7">
        <v>2129.5</v>
      </c>
      <c r="C9" s="6">
        <v>2129.5</v>
      </c>
      <c r="D9" s="2">
        <v>2129.5</v>
      </c>
      <c r="E9" s="2">
        <v>2129.5</v>
      </c>
      <c r="F9" s="2">
        <v>2129.5</v>
      </c>
      <c r="G9" s="9">
        <f t="shared" ref="G9:G15" si="0">F9/E9*100</f>
        <v>100</v>
      </c>
      <c r="H9" s="2">
        <f>F9/F20*100</f>
        <v>6.1260478576812227</v>
      </c>
    </row>
    <row r="10" spans="1:8" ht="20.25" customHeight="1">
      <c r="A10" s="1" t="s">
        <v>44</v>
      </c>
      <c r="B10" s="7">
        <v>550</v>
      </c>
      <c r="C10" s="6">
        <v>550</v>
      </c>
      <c r="D10" s="2">
        <v>550</v>
      </c>
      <c r="E10" s="2">
        <v>550</v>
      </c>
      <c r="F10" s="2">
        <v>550</v>
      </c>
      <c r="G10" s="9">
        <f t="shared" si="0"/>
        <v>100</v>
      </c>
      <c r="H10" s="2">
        <f>F10/F20*100</f>
        <v>1.5822147554471342</v>
      </c>
    </row>
    <row r="11" spans="1:8" ht="19.5" customHeight="1">
      <c r="A11" s="1" t="s">
        <v>45</v>
      </c>
      <c r="B11" s="7">
        <v>64.400000000000006</v>
      </c>
      <c r="C11" s="6">
        <v>64.400000000000006</v>
      </c>
      <c r="D11" s="2">
        <v>64.400000000000006</v>
      </c>
      <c r="E11" s="2">
        <v>64.400000000000006</v>
      </c>
      <c r="F11" s="2">
        <v>64.400000000000006</v>
      </c>
      <c r="G11" s="9">
        <f t="shared" si="0"/>
        <v>100</v>
      </c>
      <c r="H11" s="2">
        <f>F11/F20*100</f>
        <v>0.18526296409235535</v>
      </c>
    </row>
    <row r="12" spans="1:8" ht="21.75" customHeight="1">
      <c r="A12" s="1" t="s">
        <v>46</v>
      </c>
      <c r="B12" s="7">
        <v>77</v>
      </c>
      <c r="C12" s="6">
        <v>77</v>
      </c>
      <c r="D12" s="2">
        <v>77</v>
      </c>
      <c r="E12" s="2">
        <v>82</v>
      </c>
      <c r="F12" s="2">
        <v>82</v>
      </c>
      <c r="G12" s="9">
        <f t="shared" si="0"/>
        <v>100</v>
      </c>
      <c r="H12" s="2">
        <f>F12/F20*100</f>
        <v>0.23589383626666363</v>
      </c>
    </row>
    <row r="13" spans="1:8" ht="19.5" customHeight="1">
      <c r="A13" s="1" t="s">
        <v>47</v>
      </c>
      <c r="B13" s="7">
        <v>20</v>
      </c>
      <c r="C13" s="6">
        <v>20</v>
      </c>
      <c r="D13" s="2">
        <v>20</v>
      </c>
      <c r="E13" s="2">
        <v>15</v>
      </c>
      <c r="F13" s="2">
        <v>15</v>
      </c>
      <c r="G13" s="9">
        <f t="shared" si="0"/>
        <v>100</v>
      </c>
      <c r="H13" s="2">
        <f>F13/F20*100</f>
        <v>4.3151311512194569E-2</v>
      </c>
    </row>
    <row r="14" spans="1:8" ht="32.25" customHeight="1">
      <c r="A14" s="83" t="s">
        <v>48</v>
      </c>
      <c r="B14" s="7">
        <v>1703.7</v>
      </c>
      <c r="C14" s="6">
        <v>1703.7</v>
      </c>
      <c r="D14" s="2">
        <v>1703.7</v>
      </c>
      <c r="E14" s="2">
        <v>1703.7</v>
      </c>
      <c r="F14" s="2">
        <v>1703.7</v>
      </c>
      <c r="G14" s="9">
        <f t="shared" si="0"/>
        <v>100</v>
      </c>
      <c r="H14" s="2">
        <f>F14/F20*100</f>
        <v>4.9011259615550591</v>
      </c>
    </row>
    <row r="15" spans="1:8" ht="19.5" customHeight="1">
      <c r="A15" s="83" t="s">
        <v>49</v>
      </c>
      <c r="B15" s="7">
        <v>18.5</v>
      </c>
      <c r="C15" s="6">
        <v>18.5</v>
      </c>
      <c r="D15" s="2">
        <v>18.5</v>
      </c>
      <c r="E15" s="2">
        <v>18.5</v>
      </c>
      <c r="F15" s="2">
        <v>18.5</v>
      </c>
      <c r="G15" s="9">
        <f t="shared" si="0"/>
        <v>100</v>
      </c>
      <c r="H15" s="2">
        <f>F15/F20*100</f>
        <v>5.3219950865039972E-2</v>
      </c>
    </row>
    <row r="16" spans="1:8" ht="19.5" customHeight="1">
      <c r="A16" s="84" t="s">
        <v>50</v>
      </c>
      <c r="B16" s="85">
        <v>7553</v>
      </c>
      <c r="C16" s="95">
        <v>8049.08</v>
      </c>
      <c r="D16" s="82">
        <v>8214</v>
      </c>
      <c r="E16" s="82">
        <v>8214</v>
      </c>
      <c r="F16" s="82">
        <v>8358.2999999999993</v>
      </c>
      <c r="G16" s="81">
        <f>F16/E16*100</f>
        <v>101.75675675675674</v>
      </c>
      <c r="H16" s="82">
        <f>F16/F20*100</f>
        <v>24.044773800825055</v>
      </c>
    </row>
    <row r="17" spans="1:8" ht="34.5" customHeight="1">
      <c r="A17" s="83" t="s">
        <v>51</v>
      </c>
      <c r="B17" s="7">
        <v>6879.5</v>
      </c>
      <c r="C17" s="94">
        <v>6879.48</v>
      </c>
      <c r="D17" s="2">
        <v>6879.5</v>
      </c>
      <c r="E17" s="2">
        <v>6879.5</v>
      </c>
      <c r="F17" s="2">
        <v>6879.5</v>
      </c>
      <c r="G17" s="81">
        <f t="shared" ref="G17:G20" si="1">F17/E17*100</f>
        <v>100</v>
      </c>
      <c r="H17" s="2">
        <f>F17/F20*100</f>
        <v>19.790629836542838</v>
      </c>
    </row>
    <row r="18" spans="1:8" ht="22.5" customHeight="1">
      <c r="A18" s="83" t="s">
        <v>52</v>
      </c>
      <c r="B18" s="7">
        <v>276.89999999999998</v>
      </c>
      <c r="C18" s="6">
        <v>276.89999999999998</v>
      </c>
      <c r="D18" s="2">
        <v>291.7</v>
      </c>
      <c r="E18" s="2">
        <v>291.7</v>
      </c>
      <c r="F18" s="2">
        <v>291.7</v>
      </c>
      <c r="G18" s="81">
        <f t="shared" si="1"/>
        <v>100</v>
      </c>
      <c r="H18" s="2">
        <f>F18/F20*100</f>
        <v>0.83914917120714372</v>
      </c>
    </row>
    <row r="19" spans="1:8" ht="20.25" customHeight="1" thickBot="1">
      <c r="A19" s="83" t="s">
        <v>1</v>
      </c>
      <c r="B19" s="7">
        <v>396.6</v>
      </c>
      <c r="C19" s="86">
        <v>892.7</v>
      </c>
      <c r="D19" s="93">
        <v>1042.8</v>
      </c>
      <c r="E19" s="93">
        <v>1042.8</v>
      </c>
      <c r="F19" s="93">
        <v>1187.0999999999999</v>
      </c>
      <c r="G19" s="103">
        <f t="shared" si="1"/>
        <v>113.83774453394706</v>
      </c>
      <c r="H19" s="5">
        <f>F19/F20*100</f>
        <v>3.4149947930750777</v>
      </c>
    </row>
    <row r="20" spans="1:8" ht="21" customHeight="1" thickBot="1">
      <c r="A20" s="3" t="s">
        <v>53</v>
      </c>
      <c r="B20" s="8">
        <f>B7+B16</f>
        <v>30956.1</v>
      </c>
      <c r="C20" s="96">
        <f>C7+C16</f>
        <v>31452.18</v>
      </c>
      <c r="D20" s="4">
        <f>D7+D16</f>
        <v>31617.1</v>
      </c>
      <c r="E20" s="4">
        <f>E7+E16</f>
        <v>34617.1</v>
      </c>
      <c r="F20" s="4">
        <f>F7+F16</f>
        <v>34761.399999999994</v>
      </c>
      <c r="G20" s="4">
        <f t="shared" si="1"/>
        <v>100.41684600963106</v>
      </c>
      <c r="H20" s="4">
        <f>F20/F20*100</f>
        <v>100</v>
      </c>
    </row>
  </sheetData>
  <mergeCells count="3">
    <mergeCell ref="A1:G1"/>
    <mergeCell ref="A3:G3"/>
    <mergeCell ref="G4:H4"/>
  </mergeCells>
  <pageMargins left="0.59055118110236227" right="0.19685039370078741" top="0.39370078740157483" bottom="0.78740157480314965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L7" sqref="L7"/>
    </sheetView>
  </sheetViews>
  <sheetFormatPr defaultRowHeight="15"/>
  <cols>
    <col min="1" max="1" width="34" customWidth="1"/>
    <col min="2" max="2" width="7.5703125" customWidth="1"/>
    <col min="3" max="5" width="13.28515625" customWidth="1"/>
    <col min="6" max="8" width="13.140625" customWidth="1"/>
    <col min="9" max="9" width="12" customWidth="1"/>
    <col min="10" max="10" width="8.5703125" customWidth="1"/>
  </cols>
  <sheetData>
    <row r="1" spans="1:11" ht="17.25">
      <c r="A1" s="104" t="s">
        <v>67</v>
      </c>
      <c r="B1" s="105"/>
      <c r="C1" s="105"/>
      <c r="D1" s="105"/>
      <c r="E1" s="105"/>
      <c r="F1" s="105"/>
      <c r="G1" s="105"/>
      <c r="H1" s="105"/>
      <c r="I1" s="105"/>
      <c r="J1" s="105"/>
      <c r="K1" s="30"/>
    </row>
    <row r="2" spans="1:11" ht="18.75">
      <c r="A2" s="31"/>
      <c r="B2" s="31"/>
      <c r="C2" s="31"/>
      <c r="D2" s="31"/>
      <c r="E2" s="31"/>
      <c r="F2" s="111"/>
      <c r="G2" s="111"/>
      <c r="H2" s="111"/>
      <c r="I2" s="111"/>
      <c r="J2" s="111"/>
      <c r="K2" s="26"/>
    </row>
    <row r="3" spans="1:11" ht="24" customHeight="1">
      <c r="A3" s="106" t="s">
        <v>23</v>
      </c>
      <c r="B3" s="107"/>
      <c r="C3" s="107"/>
      <c r="D3" s="107"/>
      <c r="E3" s="107"/>
      <c r="F3" s="107"/>
      <c r="G3" s="107"/>
      <c r="H3" s="107"/>
      <c r="I3" s="107"/>
      <c r="J3" s="107"/>
      <c r="K3" s="30"/>
    </row>
    <row r="4" spans="1:11" ht="27.75" customHeight="1" thickBot="1">
      <c r="A4" s="32"/>
      <c r="B4" s="32"/>
      <c r="C4" s="32"/>
      <c r="D4" s="32"/>
      <c r="E4" s="32"/>
      <c r="F4" s="108" t="s">
        <v>0</v>
      </c>
      <c r="G4" s="108"/>
      <c r="H4" s="108"/>
      <c r="I4" s="108"/>
      <c r="J4" s="108"/>
      <c r="K4" s="26"/>
    </row>
    <row r="5" spans="1:11" ht="51" thickBot="1">
      <c r="A5" s="49" t="s">
        <v>24</v>
      </c>
      <c r="B5" s="50" t="s">
        <v>2</v>
      </c>
      <c r="C5" s="35" t="s">
        <v>25</v>
      </c>
      <c r="D5" s="35" t="s">
        <v>33</v>
      </c>
      <c r="E5" s="35" t="s">
        <v>57</v>
      </c>
      <c r="F5" s="97" t="s">
        <v>60</v>
      </c>
      <c r="G5" s="97" t="s">
        <v>61</v>
      </c>
      <c r="H5" s="97" t="s">
        <v>63</v>
      </c>
      <c r="I5" s="97" t="s">
        <v>17</v>
      </c>
      <c r="J5" s="36" t="s">
        <v>65</v>
      </c>
      <c r="K5" s="26"/>
    </row>
    <row r="6" spans="1:11" ht="19.5" thickBot="1">
      <c r="A6" s="51">
        <v>1</v>
      </c>
      <c r="B6" s="52">
        <v>2</v>
      </c>
      <c r="C6" s="53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26"/>
    </row>
    <row r="7" spans="1:11" ht="39" customHeight="1">
      <c r="A7" s="40" t="s">
        <v>3</v>
      </c>
      <c r="B7" s="54">
        <v>1</v>
      </c>
      <c r="C7" s="55">
        <v>18081.099999999999</v>
      </c>
      <c r="D7" s="41">
        <v>18722.8</v>
      </c>
      <c r="E7" s="41">
        <v>21212.7</v>
      </c>
      <c r="F7" s="41">
        <v>21151.4</v>
      </c>
      <c r="G7" s="41">
        <v>21253.4</v>
      </c>
      <c r="H7" s="41">
        <v>23651.5</v>
      </c>
      <c r="I7" s="41">
        <v>23249.200000000001</v>
      </c>
      <c r="J7" s="41">
        <f>I7/H7*100</f>
        <v>98.299050800160671</v>
      </c>
      <c r="K7" s="26"/>
    </row>
    <row r="8" spans="1:11" ht="34.5" customHeight="1">
      <c r="A8" s="43" t="s">
        <v>4</v>
      </c>
      <c r="B8" s="54">
        <v>2</v>
      </c>
      <c r="C8" s="55">
        <v>246.9</v>
      </c>
      <c r="D8" s="44">
        <v>246.9</v>
      </c>
      <c r="E8" s="44">
        <v>246.9</v>
      </c>
      <c r="F8" s="44">
        <v>246.9</v>
      </c>
      <c r="G8" s="41">
        <v>261.7</v>
      </c>
      <c r="H8" s="41">
        <v>261.7</v>
      </c>
      <c r="I8" s="41">
        <v>261.7</v>
      </c>
      <c r="J8" s="41">
        <f t="shared" ref="J8:J14" si="0">I8/H8*100</f>
        <v>100</v>
      </c>
      <c r="K8" s="26"/>
    </row>
    <row r="9" spans="1:11" ht="53.25" customHeight="1">
      <c r="A9" s="43" t="s">
        <v>5</v>
      </c>
      <c r="B9" s="56">
        <v>3</v>
      </c>
      <c r="C9" s="57">
        <v>62</v>
      </c>
      <c r="D9" s="44">
        <v>62</v>
      </c>
      <c r="E9" s="44">
        <v>62</v>
      </c>
      <c r="F9" s="44">
        <v>62</v>
      </c>
      <c r="G9" s="41">
        <v>62</v>
      </c>
      <c r="H9" s="41">
        <v>62</v>
      </c>
      <c r="I9" s="41">
        <v>62</v>
      </c>
      <c r="J9" s="41">
        <f t="shared" si="0"/>
        <v>100</v>
      </c>
      <c r="K9" s="26"/>
    </row>
    <row r="10" spans="1:11" ht="30.75" customHeight="1">
      <c r="A10" s="43" t="s">
        <v>6</v>
      </c>
      <c r="B10" s="56">
        <v>4</v>
      </c>
      <c r="C10" s="57">
        <v>3114.7</v>
      </c>
      <c r="D10" s="44">
        <v>7413.7</v>
      </c>
      <c r="E10" s="44">
        <v>7448.9</v>
      </c>
      <c r="F10" s="44">
        <v>8033.9</v>
      </c>
      <c r="G10" s="41">
        <v>8277</v>
      </c>
      <c r="H10" s="41">
        <v>9178.9</v>
      </c>
      <c r="I10" s="41">
        <v>8974.1</v>
      </c>
      <c r="J10" s="41">
        <f t="shared" si="0"/>
        <v>97.768795825207818</v>
      </c>
      <c r="K10" s="26"/>
    </row>
    <row r="11" spans="1:11" ht="39" customHeight="1">
      <c r="A11" s="43" t="s">
        <v>7</v>
      </c>
      <c r="B11" s="56">
        <v>5</v>
      </c>
      <c r="C11" s="57">
        <v>1254.5</v>
      </c>
      <c r="D11" s="44">
        <v>4277.1000000000004</v>
      </c>
      <c r="E11" s="44">
        <v>1802</v>
      </c>
      <c r="F11" s="44">
        <v>1602</v>
      </c>
      <c r="G11" s="41">
        <v>1614</v>
      </c>
      <c r="H11" s="41">
        <v>2614</v>
      </c>
      <c r="I11" s="41">
        <v>2614</v>
      </c>
      <c r="J11" s="41">
        <f t="shared" si="0"/>
        <v>100</v>
      </c>
      <c r="K11" s="26"/>
    </row>
    <row r="12" spans="1:11" ht="30.75" customHeight="1">
      <c r="A12" s="43" t="s">
        <v>16</v>
      </c>
      <c r="B12" s="56">
        <v>8</v>
      </c>
      <c r="C12" s="57">
        <v>2128.6999999999998</v>
      </c>
      <c r="D12" s="44">
        <v>3357.1</v>
      </c>
      <c r="E12" s="44">
        <v>3307.1</v>
      </c>
      <c r="F12" s="44">
        <v>3292.3</v>
      </c>
      <c r="G12" s="41">
        <v>3085.3</v>
      </c>
      <c r="H12" s="41">
        <v>3085.3</v>
      </c>
      <c r="I12" s="41">
        <v>3281</v>
      </c>
      <c r="J12" s="41">
        <f t="shared" si="0"/>
        <v>106.34298123359154</v>
      </c>
      <c r="K12" s="26"/>
    </row>
    <row r="13" spans="1:11" ht="30" customHeight="1" thickBot="1">
      <c r="A13" s="43" t="s">
        <v>22</v>
      </c>
      <c r="B13" s="56">
        <v>11</v>
      </c>
      <c r="C13" s="57">
        <v>7701</v>
      </c>
      <c r="D13" s="44">
        <v>7737.6</v>
      </c>
      <c r="E13" s="44">
        <v>7737.6</v>
      </c>
      <c r="F13" s="44">
        <v>7924.8</v>
      </c>
      <c r="G13" s="58">
        <v>7924.8</v>
      </c>
      <c r="H13" s="58">
        <v>6624.8</v>
      </c>
      <c r="I13" s="58">
        <v>7180.5</v>
      </c>
      <c r="J13" s="58">
        <f t="shared" si="0"/>
        <v>108.38817775630962</v>
      </c>
      <c r="K13" s="26"/>
    </row>
    <row r="14" spans="1:11" ht="24.75" customHeight="1" thickBot="1">
      <c r="A14" s="59" t="s">
        <v>9</v>
      </c>
      <c r="B14" s="60"/>
      <c r="C14" s="61">
        <f t="shared" ref="C14:G14" si="1">SUM(C7:C13)</f>
        <v>32588.9</v>
      </c>
      <c r="D14" s="48">
        <f t="shared" si="1"/>
        <v>41817.199999999997</v>
      </c>
      <c r="E14" s="48">
        <f t="shared" si="1"/>
        <v>41817.199999999997</v>
      </c>
      <c r="F14" s="48">
        <f t="shared" si="1"/>
        <v>42313.30000000001</v>
      </c>
      <c r="G14" s="48">
        <f t="shared" si="1"/>
        <v>42478.200000000004</v>
      </c>
      <c r="H14" s="48">
        <f t="shared" ref="H14:I14" si="2">SUM(H7:H13)</f>
        <v>45478.200000000004</v>
      </c>
      <c r="I14" s="48">
        <f t="shared" si="2"/>
        <v>45622.5</v>
      </c>
      <c r="J14" s="48">
        <f t="shared" si="0"/>
        <v>100.31729487974457</v>
      </c>
      <c r="K14" s="26"/>
    </row>
    <row r="15" spans="1:11" ht="18.7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6"/>
    </row>
    <row r="16" spans="1:11" ht="18.7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26"/>
    </row>
  </sheetData>
  <mergeCells count="5">
    <mergeCell ref="A16:J16"/>
    <mergeCell ref="F2:J2"/>
    <mergeCell ref="F4:J4"/>
    <mergeCell ref="A3:J3"/>
    <mergeCell ref="A1:J1"/>
  </mergeCells>
  <pageMargins left="0.59055118110236227" right="0.19685039370078741" top="0.39370078740157483" bottom="0.78740157480314965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A2" sqref="A2:J2"/>
    </sheetView>
  </sheetViews>
  <sheetFormatPr defaultRowHeight="15"/>
  <cols>
    <col min="1" max="1" width="39.85546875" customWidth="1"/>
    <col min="2" max="2" width="7.28515625" customWidth="1"/>
    <col min="3" max="4" width="12.7109375" customWidth="1"/>
    <col min="5" max="5" width="12.5703125" customWidth="1"/>
    <col min="6" max="8" width="12.42578125" customWidth="1"/>
    <col min="9" max="9" width="11.85546875" customWidth="1"/>
    <col min="10" max="10" width="8.5703125" customWidth="1"/>
  </cols>
  <sheetData>
    <row r="1" spans="1:10" ht="15.75" customHeight="1">
      <c r="A1" s="114" t="s">
        <v>68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30.75" customHeight="1">
      <c r="A2" s="112" t="s">
        <v>32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27" customHeight="1" thickBot="1">
      <c r="A3" s="11"/>
      <c r="B3" s="11"/>
      <c r="C3" s="11"/>
      <c r="D3" s="11"/>
      <c r="E3" s="11"/>
      <c r="F3" s="113" t="s">
        <v>0</v>
      </c>
      <c r="G3" s="113"/>
      <c r="H3" s="113"/>
      <c r="I3" s="113"/>
      <c r="J3" s="113"/>
    </row>
    <row r="4" spans="1:10" ht="66.75" thickBot="1">
      <c r="A4" s="33" t="s">
        <v>8</v>
      </c>
      <c r="B4" s="34" t="s">
        <v>10</v>
      </c>
      <c r="C4" s="35" t="s">
        <v>21</v>
      </c>
      <c r="D4" s="69" t="s">
        <v>33</v>
      </c>
      <c r="E4" s="69" t="s">
        <v>57</v>
      </c>
      <c r="F4" s="102" t="s">
        <v>60</v>
      </c>
      <c r="G4" s="101" t="s">
        <v>61</v>
      </c>
      <c r="H4" s="101" t="s">
        <v>63</v>
      </c>
      <c r="I4" s="101" t="s">
        <v>17</v>
      </c>
      <c r="J4" s="36" t="s">
        <v>65</v>
      </c>
    </row>
    <row r="5" spans="1:10" ht="18" customHeight="1" thickBot="1">
      <c r="A5" s="37">
        <v>1</v>
      </c>
      <c r="B5" s="37">
        <v>2</v>
      </c>
      <c r="C5" s="38">
        <v>3</v>
      </c>
      <c r="D5" s="37">
        <v>4</v>
      </c>
      <c r="E5" s="37">
        <v>5</v>
      </c>
      <c r="F5" s="37">
        <v>6</v>
      </c>
      <c r="G5" s="39">
        <v>7</v>
      </c>
      <c r="H5" s="39">
        <v>8</v>
      </c>
      <c r="I5" s="39">
        <v>9</v>
      </c>
      <c r="J5" s="39">
        <v>10</v>
      </c>
    </row>
    <row r="6" spans="1:10" ht="33" customHeight="1">
      <c r="A6" s="40" t="s">
        <v>11</v>
      </c>
      <c r="B6" s="89">
        <v>110</v>
      </c>
      <c r="C6" s="88">
        <v>10029.5</v>
      </c>
      <c r="D6" s="41">
        <v>10029.5</v>
      </c>
      <c r="E6" s="41">
        <v>10029.5</v>
      </c>
      <c r="F6" s="41">
        <v>10862.6</v>
      </c>
      <c r="G6" s="42">
        <v>11069.6</v>
      </c>
      <c r="H6" s="42">
        <v>10282.5</v>
      </c>
      <c r="I6" s="42">
        <v>10426.799999999999</v>
      </c>
      <c r="J6" s="42">
        <f>I6/H6*100</f>
        <v>101.40335521517142</v>
      </c>
    </row>
    <row r="7" spans="1:10" ht="51" customHeight="1">
      <c r="A7" s="43" t="s">
        <v>12</v>
      </c>
      <c r="B7" s="90">
        <v>120</v>
      </c>
      <c r="C7" s="87">
        <v>14081.5</v>
      </c>
      <c r="D7" s="44">
        <v>14081.5</v>
      </c>
      <c r="E7" s="44">
        <v>14551.5</v>
      </c>
      <c r="F7" s="44">
        <v>14551.5</v>
      </c>
      <c r="G7" s="42">
        <v>14716.4</v>
      </c>
      <c r="H7" s="42">
        <v>14839.6</v>
      </c>
      <c r="I7" s="42">
        <v>14843.1</v>
      </c>
      <c r="J7" s="42">
        <f t="shared" ref="J7:J14" si="0">I7/H7*100</f>
        <v>100.02358554138925</v>
      </c>
    </row>
    <row r="8" spans="1:10" ht="48.75" customHeight="1">
      <c r="A8" s="43" t="s">
        <v>13</v>
      </c>
      <c r="B8" s="90">
        <v>240</v>
      </c>
      <c r="C8" s="87">
        <v>8328.2999999999993</v>
      </c>
      <c r="D8" s="44">
        <v>17556.599999999999</v>
      </c>
      <c r="E8" s="44">
        <v>15066.6</v>
      </c>
      <c r="F8" s="44">
        <v>14711.3</v>
      </c>
      <c r="G8" s="42">
        <v>14504.3</v>
      </c>
      <c r="H8" s="42">
        <v>18168.2</v>
      </c>
      <c r="I8" s="42">
        <v>18160.2</v>
      </c>
      <c r="J8" s="42">
        <f t="shared" si="0"/>
        <v>99.955967019297447</v>
      </c>
    </row>
    <row r="9" spans="1:10" ht="28.5" customHeight="1">
      <c r="A9" s="43" t="s">
        <v>58</v>
      </c>
      <c r="B9" s="90">
        <v>360</v>
      </c>
      <c r="C9" s="87">
        <v>0</v>
      </c>
      <c r="D9" s="44">
        <v>0</v>
      </c>
      <c r="E9" s="44">
        <v>0</v>
      </c>
      <c r="F9" s="44">
        <v>15</v>
      </c>
      <c r="G9" s="42">
        <v>15</v>
      </c>
      <c r="H9" s="42">
        <v>15</v>
      </c>
      <c r="I9" s="42">
        <v>15</v>
      </c>
      <c r="J9" s="42">
        <f t="shared" si="0"/>
        <v>100</v>
      </c>
    </row>
    <row r="10" spans="1:10" ht="30.75" customHeight="1">
      <c r="A10" s="43" t="s">
        <v>1</v>
      </c>
      <c r="B10" s="90">
        <v>540</v>
      </c>
      <c r="C10" s="87">
        <v>55.6</v>
      </c>
      <c r="D10" s="44">
        <v>55.6</v>
      </c>
      <c r="E10" s="44">
        <v>55.6</v>
      </c>
      <c r="F10" s="44">
        <v>55.6</v>
      </c>
      <c r="G10" s="42">
        <v>55.6</v>
      </c>
      <c r="H10" s="42">
        <v>55.6</v>
      </c>
      <c r="I10" s="42">
        <v>55.6</v>
      </c>
      <c r="J10" s="42">
        <f t="shared" si="0"/>
        <v>100</v>
      </c>
    </row>
    <row r="11" spans="1:10" ht="32.25" customHeight="1">
      <c r="A11" s="43" t="s">
        <v>34</v>
      </c>
      <c r="B11" s="90">
        <v>830</v>
      </c>
      <c r="C11" s="87">
        <v>0</v>
      </c>
      <c r="D11" s="44">
        <v>0</v>
      </c>
      <c r="E11" s="44">
        <v>2023</v>
      </c>
      <c r="F11" s="44">
        <v>2023.3</v>
      </c>
      <c r="G11" s="42">
        <v>2023.3</v>
      </c>
      <c r="H11" s="42">
        <v>2023.3</v>
      </c>
      <c r="I11" s="42">
        <v>2027.8</v>
      </c>
      <c r="J11" s="42">
        <f t="shared" si="0"/>
        <v>100.22240893589679</v>
      </c>
    </row>
    <row r="12" spans="1:10" ht="32.25" customHeight="1">
      <c r="A12" s="43" t="s">
        <v>14</v>
      </c>
      <c r="B12" s="90">
        <v>850</v>
      </c>
      <c r="C12" s="87">
        <v>44</v>
      </c>
      <c r="D12" s="44">
        <v>44</v>
      </c>
      <c r="E12" s="44">
        <v>41</v>
      </c>
      <c r="F12" s="44">
        <v>44</v>
      </c>
      <c r="G12" s="42">
        <v>44</v>
      </c>
      <c r="H12" s="42">
        <v>44</v>
      </c>
      <c r="I12" s="42">
        <v>44</v>
      </c>
      <c r="J12" s="42">
        <f t="shared" si="0"/>
        <v>100</v>
      </c>
    </row>
    <row r="13" spans="1:10" ht="28.5" customHeight="1" thickBot="1">
      <c r="A13" s="43" t="s">
        <v>15</v>
      </c>
      <c r="B13" s="91">
        <v>870</v>
      </c>
      <c r="C13" s="87">
        <v>50</v>
      </c>
      <c r="D13" s="44">
        <v>50</v>
      </c>
      <c r="E13" s="44">
        <v>50</v>
      </c>
      <c r="F13" s="44">
        <v>50</v>
      </c>
      <c r="G13" s="70">
        <v>50</v>
      </c>
      <c r="H13" s="70">
        <v>50</v>
      </c>
      <c r="I13" s="70">
        <v>50</v>
      </c>
      <c r="J13" s="70">
        <f t="shared" si="0"/>
        <v>100</v>
      </c>
    </row>
    <row r="14" spans="1:10" ht="24.75" customHeight="1" thickBot="1">
      <c r="A14" s="45" t="s">
        <v>9</v>
      </c>
      <c r="B14" s="46"/>
      <c r="C14" s="47">
        <f t="shared" ref="C14:G14" si="1">SUM(C6:C13)</f>
        <v>32588.899999999998</v>
      </c>
      <c r="D14" s="48">
        <f t="shared" si="1"/>
        <v>41817.199999999997</v>
      </c>
      <c r="E14" s="48">
        <f t="shared" si="1"/>
        <v>41817.199999999997</v>
      </c>
      <c r="F14" s="48">
        <f t="shared" si="1"/>
        <v>42313.299999999996</v>
      </c>
      <c r="G14" s="48">
        <f t="shared" si="1"/>
        <v>42478.200000000004</v>
      </c>
      <c r="H14" s="48">
        <f t="shared" ref="H14:I14" si="2">SUM(H6:H13)</f>
        <v>45478.200000000004</v>
      </c>
      <c r="I14" s="48">
        <f t="shared" si="2"/>
        <v>45622.500000000007</v>
      </c>
      <c r="J14" s="48">
        <f t="shared" si="0"/>
        <v>100.31729487974459</v>
      </c>
    </row>
    <row r="15" spans="1:10" ht="46.5" customHeight="1"/>
    <row r="16" spans="1:10" ht="20.25" customHeight="1"/>
    <row r="17" spans="1:10" ht="21" customHeight="1"/>
    <row r="18" spans="1:10" ht="23.25" customHeight="1"/>
    <row r="19" spans="1:10" ht="15.75">
      <c r="A19" s="12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5.75">
      <c r="A20" s="12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5.75">
      <c r="A21" s="12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5.75">
      <c r="A22" s="12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5.75">
      <c r="A23" s="12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5.7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.7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5.7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5.7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.7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5.7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5.7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5.7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5.7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5.7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5.7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5.7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5.7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5.7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5.7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5.7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5.7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5.7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5.7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5.7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.7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5.7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5.75">
      <c r="A46" s="13"/>
      <c r="B46" s="13"/>
      <c r="C46" s="13"/>
      <c r="D46" s="13"/>
      <c r="E46" s="13"/>
      <c r="F46" s="13"/>
      <c r="G46" s="13"/>
      <c r="H46" s="13"/>
      <c r="I46" s="13"/>
      <c r="J46" s="13"/>
    </row>
  </sheetData>
  <mergeCells count="3">
    <mergeCell ref="A2:J2"/>
    <mergeCell ref="F3:J3"/>
    <mergeCell ref="A1:J1"/>
  </mergeCells>
  <pageMargins left="0.59055118110236227" right="0.19685039370078741" top="0.39370078740157483" bottom="0.78740157480314965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20" zoomScaleNormal="120" workbookViewId="0">
      <selection activeCell="A2" sqref="A2:J2"/>
    </sheetView>
  </sheetViews>
  <sheetFormatPr defaultRowHeight="15"/>
  <cols>
    <col min="1" max="1" width="39.5703125" customWidth="1"/>
    <col min="2" max="2" width="12.140625" customWidth="1"/>
    <col min="3" max="5" width="11.85546875" customWidth="1"/>
    <col min="6" max="8" width="11.7109375" customWidth="1"/>
    <col min="9" max="9" width="10.85546875" customWidth="1"/>
    <col min="10" max="10" width="7.85546875" customWidth="1"/>
  </cols>
  <sheetData>
    <row r="1" spans="1:10" ht="15.75">
      <c r="A1" s="13"/>
      <c r="B1" s="114" t="s">
        <v>69</v>
      </c>
      <c r="C1" s="114"/>
      <c r="D1" s="114"/>
      <c r="E1" s="114"/>
      <c r="F1" s="114"/>
      <c r="G1" s="114"/>
      <c r="H1" s="114"/>
      <c r="I1" s="114"/>
      <c r="J1" s="114"/>
    </row>
    <row r="2" spans="1:10" ht="42" customHeight="1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23.25" customHeight="1" thickBot="1">
      <c r="A3" s="13"/>
      <c r="B3" s="13"/>
      <c r="C3" s="13"/>
      <c r="D3" s="13"/>
      <c r="E3" s="13"/>
      <c r="F3" s="116" t="s">
        <v>0</v>
      </c>
      <c r="G3" s="116"/>
      <c r="H3" s="116"/>
      <c r="I3" s="116"/>
      <c r="J3" s="116"/>
    </row>
    <row r="4" spans="1:10" ht="48" thickBot="1">
      <c r="A4" s="62" t="s">
        <v>26</v>
      </c>
      <c r="B4" s="63" t="s">
        <v>18</v>
      </c>
      <c r="C4" s="98" t="s">
        <v>31</v>
      </c>
      <c r="D4" s="99" t="s">
        <v>33</v>
      </c>
      <c r="E4" s="100" t="s">
        <v>57</v>
      </c>
      <c r="F4" s="100" t="s">
        <v>60</v>
      </c>
      <c r="G4" s="100" t="s">
        <v>61</v>
      </c>
      <c r="H4" s="100" t="s">
        <v>63</v>
      </c>
      <c r="I4" s="100" t="s">
        <v>17</v>
      </c>
      <c r="J4" s="64" t="s">
        <v>65</v>
      </c>
    </row>
    <row r="5" spans="1:10" ht="16.5" thickBot="1">
      <c r="A5" s="65">
        <v>1</v>
      </c>
      <c r="B5" s="66">
        <v>2</v>
      </c>
      <c r="C5" s="67">
        <v>3</v>
      </c>
      <c r="D5" s="66">
        <v>4</v>
      </c>
      <c r="E5" s="66">
        <v>5</v>
      </c>
      <c r="F5" s="66">
        <v>6</v>
      </c>
      <c r="G5" s="68">
        <v>7</v>
      </c>
      <c r="H5" s="68">
        <v>8</v>
      </c>
      <c r="I5" s="68">
        <v>9</v>
      </c>
      <c r="J5" s="68">
        <v>10</v>
      </c>
    </row>
    <row r="6" spans="1:10" ht="63" customHeight="1">
      <c r="A6" s="15" t="s">
        <v>27</v>
      </c>
      <c r="B6" s="17">
        <v>7500000000</v>
      </c>
      <c r="C6" s="9">
        <v>2</v>
      </c>
      <c r="D6" s="2">
        <v>2</v>
      </c>
      <c r="E6" s="2">
        <v>2</v>
      </c>
      <c r="F6" s="2">
        <v>2</v>
      </c>
      <c r="G6" s="10">
        <v>2</v>
      </c>
      <c r="H6" s="10">
        <v>2</v>
      </c>
      <c r="I6" s="10">
        <v>2</v>
      </c>
      <c r="J6" s="10">
        <f>I6/H6*100</f>
        <v>100</v>
      </c>
    </row>
    <row r="7" spans="1:10" ht="49.5" customHeight="1">
      <c r="A7" s="16" t="s">
        <v>28</v>
      </c>
      <c r="B7" s="1">
        <v>7700000000</v>
      </c>
      <c r="C7" s="7">
        <v>16964.900000000001</v>
      </c>
      <c r="D7" s="6">
        <v>17079.400000000001</v>
      </c>
      <c r="E7" s="6">
        <v>19604.5</v>
      </c>
      <c r="F7" s="6">
        <v>19698.400000000001</v>
      </c>
      <c r="G7" s="10">
        <v>19884.7</v>
      </c>
      <c r="H7" s="10">
        <v>21568.5</v>
      </c>
      <c r="I7" s="10">
        <v>21669.599999999999</v>
      </c>
      <c r="J7" s="10">
        <f t="shared" ref="J7:J16" si="0">I7/H7*100</f>
        <v>100.46873913345851</v>
      </c>
    </row>
    <row r="8" spans="1:10" ht="49.5" customHeight="1">
      <c r="A8" s="16" t="s">
        <v>29</v>
      </c>
      <c r="B8" s="1">
        <v>7800000000</v>
      </c>
      <c r="C8" s="7">
        <v>9829.7000000000007</v>
      </c>
      <c r="D8" s="6">
        <v>11094.7</v>
      </c>
      <c r="E8" s="6">
        <v>11044.7</v>
      </c>
      <c r="F8" s="6">
        <v>11217.2</v>
      </c>
      <c r="G8" s="10">
        <v>11010.1</v>
      </c>
      <c r="H8" s="10">
        <v>9710.1</v>
      </c>
      <c r="I8" s="10">
        <v>10461.5</v>
      </c>
      <c r="J8" s="10">
        <f t="shared" si="0"/>
        <v>107.73833431169606</v>
      </c>
    </row>
    <row r="9" spans="1:10" ht="50.25" customHeight="1">
      <c r="A9" s="16" t="s">
        <v>35</v>
      </c>
      <c r="B9" s="1">
        <v>7900000000</v>
      </c>
      <c r="C9" s="7">
        <v>1445.7</v>
      </c>
      <c r="D9" s="6">
        <v>4472.8999999999996</v>
      </c>
      <c r="E9" s="6">
        <v>2502.9</v>
      </c>
      <c r="F9" s="6">
        <v>2347.6</v>
      </c>
      <c r="G9" s="10">
        <v>2299.5</v>
      </c>
      <c r="H9" s="10">
        <v>4915.7</v>
      </c>
      <c r="I9" s="10">
        <v>4407.7</v>
      </c>
      <c r="J9" s="10">
        <f t="shared" si="0"/>
        <v>89.665764794434153</v>
      </c>
    </row>
    <row r="10" spans="1:10" ht="47.25" customHeight="1">
      <c r="A10" s="16" t="s">
        <v>30</v>
      </c>
      <c r="B10" s="1">
        <v>8000000000</v>
      </c>
      <c r="C10" s="7">
        <v>763</v>
      </c>
      <c r="D10" s="6">
        <v>1285.5999999999999</v>
      </c>
      <c r="E10" s="6">
        <v>780.5</v>
      </c>
      <c r="F10" s="6">
        <v>710.5</v>
      </c>
      <c r="G10" s="10">
        <v>722.5</v>
      </c>
      <c r="H10" s="10">
        <v>722.5</v>
      </c>
      <c r="I10" s="10">
        <v>722.5</v>
      </c>
      <c r="J10" s="10">
        <f t="shared" si="0"/>
        <v>100</v>
      </c>
    </row>
    <row r="11" spans="1:10" ht="47.25">
      <c r="A11" s="18" t="s">
        <v>62</v>
      </c>
      <c r="B11" s="19">
        <v>8100000000</v>
      </c>
      <c r="C11" s="22">
        <v>520</v>
      </c>
      <c r="D11" s="23">
        <v>520</v>
      </c>
      <c r="E11" s="23">
        <v>520</v>
      </c>
      <c r="F11" s="23">
        <v>1105</v>
      </c>
      <c r="G11" s="6">
        <v>1312</v>
      </c>
      <c r="H11" s="6">
        <v>1312</v>
      </c>
      <c r="I11" s="6">
        <v>1111.8</v>
      </c>
      <c r="J11" s="10">
        <f t="shared" si="0"/>
        <v>84.740853658536579</v>
      </c>
    </row>
    <row r="12" spans="1:10" ht="62.25" customHeight="1">
      <c r="A12" s="16" t="s">
        <v>36</v>
      </c>
      <c r="B12" s="1">
        <v>8200000000</v>
      </c>
      <c r="C12" s="7">
        <v>62</v>
      </c>
      <c r="D12" s="6">
        <v>62</v>
      </c>
      <c r="E12" s="6">
        <v>62</v>
      </c>
      <c r="F12" s="6">
        <v>62</v>
      </c>
      <c r="G12" s="10">
        <v>62</v>
      </c>
      <c r="H12" s="10">
        <v>62</v>
      </c>
      <c r="I12" s="10">
        <v>62</v>
      </c>
      <c r="J12" s="10">
        <f t="shared" si="0"/>
        <v>100</v>
      </c>
    </row>
    <row r="13" spans="1:10" ht="80.25" customHeight="1">
      <c r="A13" s="14" t="s">
        <v>37</v>
      </c>
      <c r="B13" s="20">
        <v>8300000000</v>
      </c>
      <c r="C13" s="24">
        <v>491.5</v>
      </c>
      <c r="D13" s="5">
        <v>491.5</v>
      </c>
      <c r="E13" s="5">
        <v>491.5</v>
      </c>
      <c r="F13" s="5">
        <v>361.5</v>
      </c>
      <c r="G13" s="6">
        <v>361.5</v>
      </c>
      <c r="H13" s="6">
        <v>361.5</v>
      </c>
      <c r="I13" s="6">
        <v>361.5</v>
      </c>
      <c r="J13" s="10">
        <f t="shared" si="0"/>
        <v>100</v>
      </c>
    </row>
    <row r="14" spans="1:10" ht="63.75" thickBot="1">
      <c r="A14" s="16" t="s">
        <v>38</v>
      </c>
      <c r="B14" s="1">
        <v>8400000000</v>
      </c>
      <c r="C14" s="7">
        <v>2193.9</v>
      </c>
      <c r="D14" s="6">
        <v>6492.9</v>
      </c>
      <c r="E14" s="6">
        <v>6492.9</v>
      </c>
      <c r="F14" s="6">
        <v>6492.9</v>
      </c>
      <c r="G14" s="25">
        <v>6492.9</v>
      </c>
      <c r="H14" s="25">
        <v>6492.9</v>
      </c>
      <c r="I14" s="25">
        <v>6492.9</v>
      </c>
      <c r="J14" s="25">
        <f t="shared" si="0"/>
        <v>100</v>
      </c>
    </row>
    <row r="15" spans="1:10" ht="18.75" customHeight="1" thickBot="1">
      <c r="A15" s="21" t="s">
        <v>20</v>
      </c>
      <c r="B15" s="3"/>
      <c r="C15" s="8">
        <f t="shared" ref="C15:I15" si="1">SUM(C6:C14)</f>
        <v>32272.700000000004</v>
      </c>
      <c r="D15" s="4">
        <f t="shared" si="1"/>
        <v>41501</v>
      </c>
      <c r="E15" s="4">
        <f t="shared" si="1"/>
        <v>41501</v>
      </c>
      <c r="F15" s="4">
        <f t="shared" si="1"/>
        <v>41997.100000000006</v>
      </c>
      <c r="G15" s="4">
        <f t="shared" si="1"/>
        <v>42147.200000000004</v>
      </c>
      <c r="H15" s="4">
        <f t="shared" ref="H15" si="2">SUM(H6:H14)</f>
        <v>45147.199999999997</v>
      </c>
      <c r="I15" s="4">
        <f t="shared" si="1"/>
        <v>45291.5</v>
      </c>
      <c r="J15" s="4">
        <f t="shared" si="0"/>
        <v>100.31962115037034</v>
      </c>
    </row>
    <row r="16" spans="1:10" ht="19.5" customHeight="1" thickBot="1">
      <c r="A16" s="14" t="s">
        <v>19</v>
      </c>
      <c r="B16" s="20">
        <v>5000000000</v>
      </c>
      <c r="C16" s="24">
        <v>316.2</v>
      </c>
      <c r="D16" s="5">
        <v>316.2</v>
      </c>
      <c r="E16" s="5">
        <v>316.2</v>
      </c>
      <c r="F16" s="5">
        <v>316.2</v>
      </c>
      <c r="G16" s="25">
        <v>331</v>
      </c>
      <c r="H16" s="25">
        <v>331</v>
      </c>
      <c r="I16" s="25">
        <v>331</v>
      </c>
      <c r="J16" s="10">
        <f t="shared" si="0"/>
        <v>100</v>
      </c>
    </row>
    <row r="17" spans="1:10" ht="18.75" customHeight="1" thickBot="1">
      <c r="A17" s="21" t="s">
        <v>9</v>
      </c>
      <c r="B17" s="3"/>
      <c r="C17" s="8">
        <f t="shared" ref="C17:I17" si="3">SUM(C15:C16)</f>
        <v>32588.900000000005</v>
      </c>
      <c r="D17" s="4">
        <f t="shared" si="3"/>
        <v>41817.199999999997</v>
      </c>
      <c r="E17" s="4">
        <f t="shared" si="3"/>
        <v>41817.199999999997</v>
      </c>
      <c r="F17" s="4">
        <f t="shared" si="3"/>
        <v>42313.3</v>
      </c>
      <c r="G17" s="4">
        <f t="shared" si="3"/>
        <v>42478.200000000004</v>
      </c>
      <c r="H17" s="4">
        <f t="shared" ref="H17" si="4">SUM(H15:H16)</f>
        <v>45478.2</v>
      </c>
      <c r="I17" s="4">
        <f t="shared" si="3"/>
        <v>45622.5</v>
      </c>
      <c r="J17" s="4">
        <f>I17/H17*100</f>
        <v>100.31729487974459</v>
      </c>
    </row>
  </sheetData>
  <mergeCells count="3">
    <mergeCell ref="B1:J1"/>
    <mergeCell ref="A2:J2"/>
    <mergeCell ref="F3:J3"/>
  </mergeCells>
  <pageMargins left="0.59055118110236227" right="0.19685039370078741" top="0.39370078740157483" bottom="0.59055118110236227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1-доходы</vt:lpstr>
      <vt:lpstr>2-разделы</vt:lpstr>
      <vt:lpstr>3- вид расходов</vt:lpstr>
      <vt:lpstr>4-программы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2022-12-12T10:15:29Z</dcterms:modified>
</cp:coreProperties>
</file>