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доходы" sheetId="1" r:id="rId1"/>
    <sheet name="расходы по разделам" sheetId="2" r:id="rId2"/>
    <sheet name="расходы по видам расходов" sheetId="3" r:id="rId3"/>
    <sheet name="программы" sheetId="4" r:id="rId4"/>
  </sheets>
  <calcPr calcId="125725"/>
</workbook>
</file>

<file path=xl/calcChain.xml><?xml version="1.0" encoding="utf-8"?>
<calcChain xmlns="http://schemas.openxmlformats.org/spreadsheetml/2006/main">
  <c r="M18" i="4"/>
  <c r="F7"/>
  <c r="J18"/>
  <c r="M17"/>
  <c r="K17"/>
  <c r="I17"/>
  <c r="H17"/>
  <c r="F17"/>
  <c r="L16"/>
  <c r="L18" s="1"/>
  <c r="J16"/>
  <c r="G16"/>
  <c r="E16"/>
  <c r="E18" s="1"/>
  <c r="D16"/>
  <c r="D18" s="1"/>
  <c r="C16"/>
  <c r="C18" s="1"/>
  <c r="M15"/>
  <c r="K15"/>
  <c r="I15"/>
  <c r="H15"/>
  <c r="F15"/>
  <c r="M14"/>
  <c r="K14"/>
  <c r="I14"/>
  <c r="H14"/>
  <c r="F14"/>
  <c r="M13"/>
  <c r="K13"/>
  <c r="I13"/>
  <c r="H13"/>
  <c r="F13"/>
  <c r="M12"/>
  <c r="K12"/>
  <c r="I12"/>
  <c r="H12"/>
  <c r="F12"/>
  <c r="M11"/>
  <c r="K11"/>
  <c r="I11"/>
  <c r="H11"/>
  <c r="F11"/>
  <c r="M10"/>
  <c r="K10"/>
  <c r="I10"/>
  <c r="H10"/>
  <c r="F10"/>
  <c r="M9"/>
  <c r="K9"/>
  <c r="I9"/>
  <c r="H9"/>
  <c r="F9"/>
  <c r="M8"/>
  <c r="K8"/>
  <c r="I8"/>
  <c r="H8"/>
  <c r="F8"/>
  <c r="I7"/>
  <c r="M6"/>
  <c r="K6"/>
  <c r="I6"/>
  <c r="H6"/>
  <c r="F6"/>
  <c r="H16" l="1"/>
  <c r="M16"/>
  <c r="K16"/>
  <c r="F16"/>
  <c r="G18"/>
  <c r="I18" s="1"/>
  <c r="F18"/>
  <c r="I16"/>
  <c r="K18" l="1"/>
  <c r="H18"/>
  <c r="E14" i="1"/>
  <c r="H12" i="2"/>
  <c r="L14" i="1"/>
  <c r="J14"/>
  <c r="H19"/>
  <c r="H13"/>
  <c r="H14"/>
  <c r="H15"/>
  <c r="H10"/>
  <c r="G14"/>
  <c r="G10"/>
  <c r="F12" i="2"/>
  <c r="E19" i="1"/>
  <c r="E10"/>
  <c r="I12" i="3"/>
  <c r="E15"/>
  <c r="D15"/>
  <c r="C15"/>
  <c r="L15"/>
  <c r="J15"/>
  <c r="G15"/>
  <c r="L15" i="2"/>
  <c r="J15"/>
  <c r="G15"/>
  <c r="H15" s="1"/>
  <c r="E15"/>
  <c r="I12"/>
  <c r="D15"/>
  <c r="C15"/>
  <c r="L11" i="1"/>
  <c r="L12"/>
  <c r="K21"/>
  <c r="I21"/>
  <c r="L10"/>
  <c r="F21"/>
  <c r="J10"/>
  <c r="D21"/>
  <c r="E21" s="1"/>
  <c r="C21"/>
  <c r="B21"/>
  <c r="H6"/>
  <c r="H7"/>
  <c r="H8"/>
  <c r="H9"/>
  <c r="G6"/>
  <c r="G7"/>
  <c r="G8"/>
  <c r="G9"/>
  <c r="G11"/>
  <c r="G12"/>
  <c r="F7" i="3"/>
  <c r="F8"/>
  <c r="F10"/>
  <c r="F13"/>
  <c r="F14"/>
  <c r="F6"/>
  <c r="F8" i="2"/>
  <c r="F9"/>
  <c r="F10"/>
  <c r="F11"/>
  <c r="F13"/>
  <c r="F14"/>
  <c r="F7"/>
  <c r="E18" i="1"/>
  <c r="E6"/>
  <c r="E7"/>
  <c r="E8"/>
  <c r="E9"/>
  <c r="E11"/>
  <c r="E12"/>
  <c r="E16"/>
  <c r="E17"/>
  <c r="E5"/>
  <c r="M7" i="3"/>
  <c r="M8"/>
  <c r="M13"/>
  <c r="M14"/>
  <c r="K7"/>
  <c r="K8"/>
  <c r="K10"/>
  <c r="K13"/>
  <c r="K14"/>
  <c r="I7"/>
  <c r="I8"/>
  <c r="I10"/>
  <c r="I13"/>
  <c r="I14"/>
  <c r="H7"/>
  <c r="H8"/>
  <c r="H10"/>
  <c r="H13"/>
  <c r="H14"/>
  <c r="M6"/>
  <c r="K6"/>
  <c r="I6"/>
  <c r="H6"/>
  <c r="M8" i="2"/>
  <c r="M9"/>
  <c r="M10"/>
  <c r="M11"/>
  <c r="M13"/>
  <c r="M14"/>
  <c r="K8"/>
  <c r="K9"/>
  <c r="K10"/>
  <c r="K11"/>
  <c r="K13"/>
  <c r="K14"/>
  <c r="I8"/>
  <c r="I9"/>
  <c r="I10"/>
  <c r="I11"/>
  <c r="I13"/>
  <c r="I14"/>
  <c r="H8"/>
  <c r="H9"/>
  <c r="H10"/>
  <c r="H11"/>
  <c r="H13"/>
  <c r="H14"/>
  <c r="M7"/>
  <c r="K7"/>
  <c r="I7"/>
  <c r="H7"/>
  <c r="F15"/>
  <c r="L6" i="1"/>
  <c r="L7"/>
  <c r="L8"/>
  <c r="L9"/>
  <c r="L16"/>
  <c r="L17"/>
  <c r="L18"/>
  <c r="L19"/>
  <c r="J6"/>
  <c r="J7"/>
  <c r="J8"/>
  <c r="J9"/>
  <c r="J11"/>
  <c r="J12"/>
  <c r="J16"/>
  <c r="J17"/>
  <c r="J18"/>
  <c r="J19"/>
  <c r="L5"/>
  <c r="J5"/>
  <c r="H11"/>
  <c r="H12"/>
  <c r="H16"/>
  <c r="H17"/>
  <c r="H18"/>
  <c r="G16"/>
  <c r="G17"/>
  <c r="G18"/>
  <c r="G19"/>
  <c r="H5"/>
  <c r="G5"/>
  <c r="L21" l="1"/>
  <c r="M15" i="3"/>
  <c r="K15"/>
  <c r="I15"/>
  <c r="M15" i="2"/>
  <c r="K15"/>
  <c r="I15"/>
  <c r="J21" i="1"/>
  <c r="H21"/>
  <c r="G21"/>
  <c r="F15" i="3"/>
  <c r="H15"/>
</calcChain>
</file>

<file path=xl/sharedStrings.xml><?xml version="1.0" encoding="utf-8"?>
<sst xmlns="http://schemas.openxmlformats.org/spreadsheetml/2006/main" count="110" uniqueCount="84">
  <si>
    <t>Наименование вида дохода</t>
  </si>
  <si>
    <t>Налоговые , неналоговые доходы</t>
  </si>
  <si>
    <t>Налог на доходы физических лиц</t>
  </si>
  <si>
    <t>Государственная пошлина</t>
  </si>
  <si>
    <t>Безвозмездные поступления</t>
  </si>
  <si>
    <t>Дотации бюджетам субъектов Российской Федерации и муниципальных образований</t>
  </si>
  <si>
    <t>ВСЕГО ДОХОДОВ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</si>
  <si>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</si>
  <si>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</si>
  <si>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>Субвенции бюджетам муниципальных образований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</si>
  <si>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</si>
  <si>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</si>
  <si>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</si>
  <si>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</si>
  <si>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</si>
  <si>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</si>
  <si>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</si>
  <si>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</si>
  <si>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</si>
  <si>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Акцизы по подакцизным товарам (продукции), производимым на территории Российской Федерации</t>
  </si>
  <si>
    <t>КВР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</si>
  <si>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</si>
  <si>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</si>
  <si>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</si>
  <si>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</si>
  <si>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</si>
  <si>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Налог на имущество</t>
  </si>
  <si>
    <t>Доходы от оказания платных услуг (работ) и компенсации затрат государства</t>
  </si>
  <si>
    <t>Административные платежи и  сборы</t>
  </si>
  <si>
    <t>Штрафы, санкции, возмещение ущерба</t>
  </si>
  <si>
    <t>Культура, кинематография</t>
  </si>
  <si>
    <t>Проект бюджета 2022 год</t>
  </si>
  <si>
    <t>Охрана окружающей среды</t>
  </si>
  <si>
    <t>Исполнение судебных актов</t>
  </si>
  <si>
    <t>Транспортный налог</t>
  </si>
  <si>
    <t>Проект бюджета 2023 год</t>
  </si>
  <si>
    <t>D 2023 к 2022 году, %</t>
  </si>
  <si>
    <t>Прочие безвозмездные поступления от государственных (муниципальных) организаций</t>
  </si>
  <si>
    <t>D 2023 к 2022, %</t>
  </si>
  <si>
    <t>Земельный налог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</si>
  <si>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</si>
  <si>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 исполнение</t>
  </si>
  <si>
    <t>2021 год решение № 122 от 28.12.2020 (первонач)</t>
  </si>
  <si>
    <t>2021 год решение № 186 от 04.10.2021</t>
  </si>
  <si>
    <t>D реш № 186 к реш № 122, %</t>
  </si>
  <si>
    <t xml:space="preserve">Анализ планируемых доходов бюджета сельского поселения Светлый на 2022 год и плановый период 2023 и 2024 годов </t>
  </si>
  <si>
    <t>Анализ распределения бюджетных ассигнований по разделам расходов бюджета сельского поселения Светлый на 2022 год и плановый период 2023 и 2024 годов</t>
  </si>
  <si>
    <t>D реш № 186 к реш № 122,%</t>
  </si>
  <si>
    <t>Распределение бюджетных ассигнований по видам расходов бюджета сельского поселения Светлый  на 2022 год и плановый период 2023 и 2024 годов</t>
  </si>
  <si>
    <t>Наименование показателя</t>
  </si>
  <si>
    <t>Проект бюджета 2024 год</t>
  </si>
  <si>
    <t>D 2022 к решению № 186, %</t>
  </si>
  <si>
    <t>D 2022 к решению № 122, %</t>
  </si>
  <si>
    <t>D 2024 к 2023 году, %</t>
  </si>
  <si>
    <t>D 2022 к решению № 122, гр.7/гр.4, %</t>
  </si>
  <si>
    <t>D 2022 к решению № 186, гр.7/гр.5, %</t>
  </si>
  <si>
    <t xml:space="preserve">Проект бюджета 2024 год </t>
  </si>
  <si>
    <t>D 2024 к 2023, %</t>
  </si>
  <si>
    <t xml:space="preserve">Проект бюджета 2022 год </t>
  </si>
  <si>
    <t>Социальные выплаты гражданам, кроме публичных нормативных социальных выплат</t>
  </si>
  <si>
    <t>Целевая статья</t>
  </si>
  <si>
    <t>Проект решения 2022 год</t>
  </si>
  <si>
    <t>Проект решения 2023 год</t>
  </si>
  <si>
    <t>Проект решения 2024 год</t>
  </si>
  <si>
    <t>Итого</t>
  </si>
  <si>
    <t>Непрограммные расходы</t>
  </si>
  <si>
    <t>"Защита населения и территорий от чрезвычайных ситуаций, обеспечение пожарной безопасности в сельском поселении Светлый на 2020-2024 годы"</t>
  </si>
  <si>
    <t>Наименование муниципальной программы</t>
  </si>
  <si>
    <t>"Обеспечение экологической безопасности сельского поселения Светлый на 2016-2024 годы"</t>
  </si>
  <si>
    <t>"Совершенствование муниципального управления в сельском поселении Светлый на 2020-2024 годы"</t>
  </si>
  <si>
    <t>"Развитие спорта, культуры и библиотечного дела в сельском поселении Светлый на 2019-2024 годы"</t>
  </si>
  <si>
    <t>"Управление муниципальным имуществом в сельском поселении Светлый на 2020-2024 годы"</t>
  </si>
  <si>
    <t>"Благоустройство территории сельского поселения Светлый на 2019-2024 годы"</t>
  </si>
  <si>
    <t>"Содействие занятости населения в сельском поселении Светлый на 2021-2024 годы"</t>
  </si>
  <si>
    <t>"Обеспечение прав и законных интересов населения сельского поселения Светлый в отдельных сферах жизнедеятельности в 2020-2024 годах"</t>
  </si>
  <si>
    <t>"Развитие и содержание дорожно-транспортной системы на территории сельского поселения Светлый 2020-2024 годы"</t>
  </si>
  <si>
    <t>"Развитие жилищно-коммунального комплекса и повышения энергетической эффективности в сельском поселении Светлый в 2016-2024 годах"</t>
  </si>
  <si>
    <t>D 2022 год к реш. № 122, %</t>
  </si>
  <si>
    <t>D 2022 к реш. № 186, %</t>
  </si>
  <si>
    <t>Распределение бюджетных ассигнований по целевым статьям расходов бюджета сельского поселения Саранпауль на 2021 год и плановый период 2022 и 2023 годов</t>
  </si>
  <si>
    <t>Приложение № 1 к заключению от 25.11.2021 № 161</t>
  </si>
  <si>
    <t>Приложение № 2 к заключению от 25.11.2021 № 161</t>
  </si>
  <si>
    <t>Приложение № 3 к заключению от 25.11.2021 № 161</t>
  </si>
  <si>
    <t>Приложение № 4 к заключению от 25.11.2021 № 161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</si>
</sst>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.0"/>
  </numFmts>
  <fonts count="19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1" fillId="0" borderId="0" xfId="0" applyFont="1"/>
    <xf numFmtId="165" fontId="4" fillId="2" borderId="1" xfId="1" applyNumberFormat="1" applyFont="1" applyFill="1" applyBorder="1" applyAlignment="1" applyProtection="1">
      <protection hidden="1"/>
    </xf>
    <xf numFmtId="165" fontId="4" fillId="2" borderId="2" xfId="1" applyNumberFormat="1" applyFont="1" applyFill="1" applyBorder="1" applyAlignment="1" applyProtection="1">
      <protection hidden="1"/>
    </xf>
    <xf numFmtId="0" fontId="2" fillId="0" borderId="3" xfId="0" applyFont="1" applyBorder="1"/>
    <xf numFmtId="0" fontId="0" fillId="0" borderId="4" xfId="0" applyBorder="1"/>
    <xf numFmtId="0" fontId="2" fillId="0" borderId="3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5" fillId="2" borderId="6" xfId="1" applyNumberFormat="1" applyFont="1" applyFill="1" applyBorder="1" applyAlignment="1" applyProtection="1">
      <alignment horizontal="center"/>
      <protection hidden="1"/>
    </xf>
    <xf numFmtId="0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7" xfId="1" applyNumberFormat="1" applyFont="1" applyFill="1" applyBorder="1" applyAlignment="1" applyProtection="1">
      <alignment horizontal="center" wrapText="1"/>
      <protection hidden="1"/>
    </xf>
    <xf numFmtId="0" fontId="5" fillId="2" borderId="4" xfId="1" applyNumberFormat="1" applyFont="1" applyFill="1" applyBorder="1" applyAlignment="1" applyProtection="1">
      <alignment horizontal="center" wrapText="1"/>
      <protection hidden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164" fontId="7" fillId="0" borderId="8" xfId="0" applyNumberFormat="1" applyFont="1" applyBorder="1"/>
    <xf numFmtId="164" fontId="7" fillId="0" borderId="9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7" fillId="0" borderId="3" xfId="0" applyFont="1" applyBorder="1"/>
    <xf numFmtId="0" fontId="7" fillId="0" borderId="5" xfId="0" applyFont="1" applyBorder="1"/>
    <xf numFmtId="164" fontId="7" fillId="0" borderId="5" xfId="0" applyNumberFormat="1" applyFont="1" applyBorder="1"/>
    <xf numFmtId="164" fontId="7" fillId="0" borderId="10" xfId="0" applyNumberFormat="1" applyFont="1" applyBorder="1"/>
    <xf numFmtId="164" fontId="2" fillId="0" borderId="3" xfId="0" applyNumberFormat="1" applyFont="1" applyBorder="1"/>
    <xf numFmtId="164" fontId="2" fillId="0" borderId="11" xfId="0" applyNumberFormat="1" applyFont="1" applyBorder="1"/>
    <xf numFmtId="164" fontId="7" fillId="0" borderId="11" xfId="0" applyNumberFormat="1" applyFont="1" applyBorder="1"/>
    <xf numFmtId="164" fontId="7" fillId="0" borderId="3" xfId="0" applyNumberFormat="1" applyFont="1" applyBorder="1"/>
    <xf numFmtId="164" fontId="7" fillId="0" borderId="7" xfId="0" applyNumberFormat="1" applyFont="1" applyBorder="1"/>
    <xf numFmtId="164" fontId="4" fillId="2" borderId="8" xfId="1" applyNumberFormat="1" applyFont="1" applyFill="1" applyBorder="1" applyAlignment="1" applyProtection="1">
      <alignment horizontal="right"/>
      <protection hidden="1"/>
    </xf>
    <xf numFmtId="164" fontId="6" fillId="2" borderId="10" xfId="1" applyNumberFormat="1" applyFont="1" applyFill="1" applyBorder="1" applyAlignment="1" applyProtection="1">
      <alignment horizontal="right"/>
      <protection hidden="1"/>
    </xf>
    <xf numFmtId="164" fontId="4" fillId="2" borderId="8" xfId="1" applyNumberFormat="1" applyFont="1" applyFill="1" applyBorder="1" applyAlignment="1" applyProtection="1">
      <protection hidden="1"/>
    </xf>
    <xf numFmtId="164" fontId="4" fillId="2" borderId="10" xfId="1" applyNumberFormat="1" applyFont="1" applyFill="1" applyBorder="1" applyAlignment="1" applyProtection="1">
      <protection hidden="1"/>
    </xf>
    <xf numFmtId="164" fontId="4" fillId="2" borderId="9" xfId="1" applyNumberFormat="1" applyFont="1" applyFill="1" applyBorder="1" applyAlignment="1" applyProtection="1">
      <alignment horizontal="right"/>
      <protection hidden="1"/>
    </xf>
    <xf numFmtId="164" fontId="2" fillId="0" borderId="10" xfId="0" applyNumberFormat="1" applyFont="1" applyBorder="1"/>
    <xf numFmtId="164" fontId="2" fillId="0" borderId="1" xfId="0" applyNumberFormat="1" applyFont="1" applyBorder="1"/>
    <xf numFmtId="164" fontId="4" fillId="2" borderId="3" xfId="1" applyNumberFormat="1" applyFont="1" applyFill="1" applyBorder="1" applyAlignment="1" applyProtection="1">
      <alignment horizontal="right"/>
      <protection hidden="1"/>
    </xf>
    <xf numFmtId="0" fontId="8" fillId="0" borderId="4" xfId="0" applyFont="1" applyBorder="1"/>
    <xf numFmtId="164" fontId="5" fillId="2" borderId="5" xfId="1" applyNumberFormat="1" applyFont="1" applyFill="1" applyBorder="1" applyAlignment="1" applyProtection="1">
      <protection hidden="1"/>
    </xf>
    <xf numFmtId="164" fontId="5" fillId="2" borderId="5" xfId="1" applyNumberFormat="1" applyFont="1" applyFill="1" applyBorder="1" applyAlignment="1" applyProtection="1">
      <alignment horizontal="right"/>
      <protection hidden="1"/>
    </xf>
    <xf numFmtId="0" fontId="11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0" fillId="0" borderId="12" xfId="0" applyFont="1" applyBorder="1"/>
    <xf numFmtId="0" fontId="10" fillId="0" borderId="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1" fillId="2" borderId="13" xfId="1" applyNumberFormat="1" applyFont="1" applyFill="1" applyBorder="1" applyAlignment="1" applyProtection="1">
      <alignment horizontal="center"/>
      <protection hidden="1"/>
    </xf>
    <xf numFmtId="0" fontId="10" fillId="0" borderId="11" xfId="0" applyFont="1" applyBorder="1"/>
    <xf numFmtId="0" fontId="10" fillId="0" borderId="15" xfId="0" applyFont="1" applyBorder="1"/>
    <xf numFmtId="164" fontId="10" fillId="0" borderId="3" xfId="0" applyNumberFormat="1" applyFont="1" applyBorder="1"/>
    <xf numFmtId="164" fontId="10" fillId="0" borderId="14" xfId="0" applyNumberFormat="1" applyFont="1" applyBorder="1"/>
    <xf numFmtId="164" fontId="10" fillId="0" borderId="11" xfId="0" applyNumberFormat="1" applyFont="1" applyBorder="1"/>
    <xf numFmtId="164" fontId="10" fillId="0" borderId="15" xfId="0" applyNumberFormat="1" applyFont="1" applyBorder="1"/>
    <xf numFmtId="0" fontId="10" fillId="0" borderId="8" xfId="0" applyFont="1" applyBorder="1" applyAlignment="1">
      <alignment wrapText="1"/>
    </xf>
    <xf numFmtId="0" fontId="10" fillId="0" borderId="10" xfId="0" applyFont="1" applyBorder="1"/>
    <xf numFmtId="164" fontId="10" fillId="0" borderId="8" xfId="0" applyNumberFormat="1" applyFont="1" applyBorder="1"/>
    <xf numFmtId="164" fontId="10" fillId="0" borderId="10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12" fillId="0" borderId="7" xfId="0" applyNumberFormat="1" applyFont="1" applyBorder="1"/>
    <xf numFmtId="164" fontId="12" fillId="0" borderId="5" xfId="0" applyNumberFormat="1" applyFont="1" applyBorder="1"/>
    <xf numFmtId="0" fontId="10" fillId="0" borderId="5" xfId="0" applyFont="1" applyBorder="1"/>
    <xf numFmtId="0" fontId="10" fillId="0" borderId="7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16" xfId="0" applyFont="1" applyBorder="1"/>
    <xf numFmtId="0" fontId="11" fillId="2" borderId="12" xfId="1" applyNumberFormat="1" applyFont="1" applyFill="1" applyBorder="1" applyAlignment="1" applyProtection="1">
      <alignment horizontal="center"/>
      <protection hidden="1"/>
    </xf>
    <xf numFmtId="0" fontId="11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7" xfId="0" applyFont="1" applyBorder="1"/>
    <xf numFmtId="164" fontId="7" fillId="0" borderId="4" xfId="0" applyNumberFormat="1" applyFont="1" applyBorder="1"/>
    <xf numFmtId="164" fontId="2" fillId="0" borderId="11" xfId="0" applyNumberFormat="1" applyFont="1" applyBorder="1" applyAlignment="1">
      <alignment horizontal="right"/>
    </xf>
    <xf numFmtId="164" fontId="9" fillId="2" borderId="5" xfId="1" applyNumberFormat="1" applyFont="1" applyFill="1" applyBorder="1" applyAlignment="1" applyProtection="1">
      <alignment horizontal="right"/>
      <protection hidden="1"/>
    </xf>
    <xf numFmtId="164" fontId="10" fillId="0" borderId="0" xfId="0" applyNumberFormat="1" applyFont="1" applyBorder="1"/>
    <xf numFmtId="164" fontId="12" fillId="0" borderId="5" xfId="0" applyNumberFormat="1" applyFont="1" applyFill="1" applyBorder="1"/>
    <xf numFmtId="164" fontId="7" fillId="0" borderId="18" xfId="0" applyNumberFormat="1" applyFont="1" applyBorder="1"/>
    <xf numFmtId="0" fontId="10" fillId="0" borderId="4" xfId="0" applyFont="1" applyBorder="1" applyAlignment="1">
      <alignment wrapText="1"/>
    </xf>
    <xf numFmtId="0" fontId="10" fillId="0" borderId="0" xfId="0" applyFont="1"/>
    <xf numFmtId="0" fontId="2" fillId="0" borderId="19" xfId="0" applyFont="1" applyBorder="1" applyAlignment="1">
      <alignment wrapText="1"/>
    </xf>
    <xf numFmtId="164" fontId="2" fillId="0" borderId="0" xfId="0" applyNumberFormat="1" applyFont="1" applyBorder="1"/>
    <xf numFmtId="164" fontId="2" fillId="0" borderId="19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20" xfId="0" applyNumberFormat="1" applyFont="1" applyBorder="1"/>
    <xf numFmtId="164" fontId="4" fillId="2" borderId="21" xfId="1" applyNumberFormat="1" applyFont="1" applyFill="1" applyBorder="1" applyAlignment="1" applyProtection="1">
      <alignment horizontal="right"/>
      <protection hidden="1"/>
    </xf>
    <xf numFmtId="164" fontId="4" fillId="2" borderId="22" xfId="1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/>
    <xf numFmtId="0" fontId="15" fillId="0" borderId="24" xfId="0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164" fontId="15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/>
    </xf>
    <xf numFmtId="164" fontId="17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center" wrapText="1"/>
    </xf>
    <xf numFmtId="0" fontId="11" fillId="0" borderId="24" xfId="1" applyNumberFormat="1" applyFont="1" applyFill="1" applyBorder="1" applyAlignment="1" applyProtection="1">
      <alignment horizontal="center" wrapText="1"/>
      <protection hidden="1"/>
    </xf>
    <xf numFmtId="166" fontId="16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N3" sqref="N3"/>
    </sheetView>
  </sheetViews>
  <sheetFormatPr defaultRowHeight="15"/>
  <cols>
    <col min="1" max="1" width="38.85546875" customWidth="1"/>
    <col min="2" max="2" width="11.42578125" customWidth="1"/>
    <col min="3" max="3" width="11.5703125" customWidth="1"/>
    <col min="4" max="4" width="10.42578125" customWidth="1"/>
    <col min="5" max="5" width="10.28515625" customWidth="1"/>
    <col min="6" max="6" width="10" customWidth="1"/>
    <col min="7" max="7" width="9.42578125" customWidth="1"/>
    <col min="8" max="8" width="9.7109375" customWidth="1"/>
    <col min="9" max="9" width="9.42578125" customWidth="1"/>
    <col min="10" max="10" width="9.28515625" customWidth="1"/>
    <col min="11" max="11" width="10" customWidth="1"/>
    <col min="12" max="12" width="8.85546875" customWidth="1"/>
  </cols>
  <sheetData>
    <row r="1" spans="1:12" ht="18.75" customHeight="1">
      <c r="G1" s="112" t="s">
        <v>80</v>
      </c>
      <c r="H1" s="112"/>
      <c r="I1" s="112"/>
      <c r="J1" s="112"/>
      <c r="K1" s="112"/>
      <c r="L1" s="112"/>
    </row>
    <row r="2" spans="1:12" ht="18.75" customHeight="1">
      <c r="A2" s="106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9.5" thickBot="1">
      <c r="A3" s="1"/>
      <c r="B3" s="1"/>
      <c r="C3" s="1"/>
      <c r="D3" s="1"/>
      <c r="E3" s="1"/>
      <c r="F3" s="1"/>
      <c r="G3" s="1"/>
      <c r="H3" s="108" t="s">
        <v>8</v>
      </c>
      <c r="I3" s="109"/>
      <c r="J3" s="109"/>
      <c r="K3" s="109"/>
      <c r="L3" s="109"/>
    </row>
    <row r="4" spans="1:12" ht="76.5" customHeight="1" thickBot="1">
      <c r="A4" s="65" t="s">
        <v>0</v>
      </c>
      <c r="B4" s="66" t="s">
        <v>41</v>
      </c>
      <c r="C4" s="67" t="s">
        <v>42</v>
      </c>
      <c r="D4" s="66" t="s">
        <v>43</v>
      </c>
      <c r="E4" s="67" t="s">
        <v>44</v>
      </c>
      <c r="F4" s="66" t="s">
        <v>31</v>
      </c>
      <c r="G4" s="67" t="s">
        <v>52</v>
      </c>
      <c r="H4" s="44" t="s">
        <v>51</v>
      </c>
      <c r="I4" s="81" t="s">
        <v>35</v>
      </c>
      <c r="J4" s="67" t="s">
        <v>36</v>
      </c>
      <c r="K4" s="66" t="s">
        <v>50</v>
      </c>
      <c r="L4" s="67" t="s">
        <v>53</v>
      </c>
    </row>
    <row r="5" spans="1:12" ht="24.75" customHeight="1">
      <c r="A5" s="16" t="s">
        <v>1</v>
      </c>
      <c r="B5" s="24">
        <v>25094.7</v>
      </c>
      <c r="C5" s="17">
        <v>22954.400000000001</v>
      </c>
      <c r="D5" s="24">
        <v>22976</v>
      </c>
      <c r="E5" s="17">
        <f>D5/C5*100</f>
        <v>100.09409960617572</v>
      </c>
      <c r="F5" s="24">
        <v>23403.1</v>
      </c>
      <c r="G5" s="18">
        <f>F5/C5*100</f>
        <v>101.95474505977067</v>
      </c>
      <c r="H5" s="80">
        <f t="shared" ref="H5:H10" si="0">F5/D5*100</f>
        <v>101.85889623955431</v>
      </c>
      <c r="I5" s="24">
        <v>23670.3</v>
      </c>
      <c r="J5" s="17">
        <f>I5/F5*100</f>
        <v>101.14172908717221</v>
      </c>
      <c r="K5" s="24">
        <v>24019.4</v>
      </c>
      <c r="L5" s="17">
        <f>K5/I5*100</f>
        <v>101.47484400282212</v>
      </c>
    </row>
    <row r="6" spans="1:12" ht="15.75">
      <c r="A6" s="4" t="s">
        <v>2</v>
      </c>
      <c r="B6" s="26">
        <v>20111.7</v>
      </c>
      <c r="C6" s="25">
        <v>18654.2</v>
      </c>
      <c r="D6" s="26">
        <v>18654.2</v>
      </c>
      <c r="E6" s="19">
        <f t="shared" ref="E6:E21" si="1">D6/C6*100</f>
        <v>100</v>
      </c>
      <c r="F6" s="26">
        <v>18840</v>
      </c>
      <c r="G6" s="20">
        <f t="shared" ref="G6:G14" si="2">F6/C6*100</f>
        <v>100.99602234349369</v>
      </c>
      <c r="H6" s="25">
        <f t="shared" si="0"/>
        <v>100.99602234349369</v>
      </c>
      <c r="I6" s="26">
        <v>19028</v>
      </c>
      <c r="J6" s="25">
        <f t="shared" ref="J6:J21" si="3">I6/F6*100</f>
        <v>100.99787685774947</v>
      </c>
      <c r="K6" s="26">
        <v>19218</v>
      </c>
      <c r="L6" s="25">
        <f t="shared" ref="L6:L21" si="4">K6/I6*100</f>
        <v>100.99852848433888</v>
      </c>
    </row>
    <row r="7" spans="1:12" ht="45" customHeight="1">
      <c r="A7" s="6" t="s">
        <v>19</v>
      </c>
      <c r="B7" s="26">
        <v>1773.8</v>
      </c>
      <c r="C7" s="25">
        <v>2093.6999999999998</v>
      </c>
      <c r="D7" s="26">
        <v>2093.6999999999998</v>
      </c>
      <c r="E7" s="19">
        <f t="shared" si="1"/>
        <v>100</v>
      </c>
      <c r="F7" s="26">
        <v>2129.5</v>
      </c>
      <c r="G7" s="20">
        <f t="shared" si="2"/>
        <v>101.70989157950041</v>
      </c>
      <c r="H7" s="19">
        <f t="shared" si="0"/>
        <v>101.70989157950041</v>
      </c>
      <c r="I7" s="26">
        <v>2208.6999999999998</v>
      </c>
      <c r="J7" s="25">
        <f t="shared" si="3"/>
        <v>103.71918290678562</v>
      </c>
      <c r="K7" s="26">
        <v>2367.8000000000002</v>
      </c>
      <c r="L7" s="25">
        <f t="shared" si="4"/>
        <v>107.203332276905</v>
      </c>
    </row>
    <row r="8" spans="1:12" ht="15.75">
      <c r="A8" s="4" t="s">
        <v>26</v>
      </c>
      <c r="B8" s="26">
        <v>501.5</v>
      </c>
      <c r="C8" s="25">
        <v>470</v>
      </c>
      <c r="D8" s="26">
        <v>470</v>
      </c>
      <c r="E8" s="19">
        <f t="shared" si="1"/>
        <v>100</v>
      </c>
      <c r="F8" s="26">
        <v>550</v>
      </c>
      <c r="G8" s="20">
        <f t="shared" si="2"/>
        <v>117.02127659574468</v>
      </c>
      <c r="H8" s="19">
        <f t="shared" si="0"/>
        <v>117.02127659574468</v>
      </c>
      <c r="I8" s="26">
        <v>550</v>
      </c>
      <c r="J8" s="25">
        <f t="shared" si="3"/>
        <v>100</v>
      </c>
      <c r="K8" s="26">
        <v>550</v>
      </c>
      <c r="L8" s="25">
        <f t="shared" si="4"/>
        <v>100</v>
      </c>
    </row>
    <row r="9" spans="1:12" ht="15.75">
      <c r="A9" s="4" t="s">
        <v>39</v>
      </c>
      <c r="B9" s="26">
        <v>79.7</v>
      </c>
      <c r="C9" s="25">
        <v>57.4</v>
      </c>
      <c r="D9" s="26">
        <v>57.4</v>
      </c>
      <c r="E9" s="19">
        <f t="shared" si="1"/>
        <v>100</v>
      </c>
      <c r="F9" s="26">
        <v>77</v>
      </c>
      <c r="G9" s="20">
        <f t="shared" si="2"/>
        <v>134.14634146341464</v>
      </c>
      <c r="H9" s="25">
        <f t="shared" si="0"/>
        <v>134.14634146341464</v>
      </c>
      <c r="I9" s="26">
        <v>77</v>
      </c>
      <c r="J9" s="25">
        <f t="shared" si="3"/>
        <v>100</v>
      </c>
      <c r="K9" s="26">
        <v>77</v>
      </c>
      <c r="L9" s="25">
        <f t="shared" si="4"/>
        <v>100</v>
      </c>
    </row>
    <row r="10" spans="1:12" ht="15.75">
      <c r="A10" s="4" t="s">
        <v>34</v>
      </c>
      <c r="B10" s="26">
        <v>67.5</v>
      </c>
      <c r="C10" s="25">
        <v>69.400000000000006</v>
      </c>
      <c r="D10" s="26">
        <v>69.400000000000006</v>
      </c>
      <c r="E10" s="19">
        <f t="shared" si="1"/>
        <v>100</v>
      </c>
      <c r="F10" s="26">
        <v>64.400000000000006</v>
      </c>
      <c r="G10" s="20">
        <f t="shared" si="2"/>
        <v>92.795389048991353</v>
      </c>
      <c r="H10" s="25">
        <f t="shared" si="0"/>
        <v>92.795389048991353</v>
      </c>
      <c r="I10" s="26">
        <v>64.400000000000006</v>
      </c>
      <c r="J10" s="25">
        <f t="shared" si="3"/>
        <v>100</v>
      </c>
      <c r="K10" s="26">
        <v>64.400000000000006</v>
      </c>
      <c r="L10" s="25">
        <f t="shared" si="4"/>
        <v>100</v>
      </c>
    </row>
    <row r="11" spans="1:12" ht="15.75">
      <c r="A11" s="4" t="s">
        <v>3</v>
      </c>
      <c r="B11" s="26">
        <v>26.2</v>
      </c>
      <c r="C11" s="25">
        <v>30</v>
      </c>
      <c r="D11" s="26">
        <v>30</v>
      </c>
      <c r="E11" s="19">
        <f t="shared" si="1"/>
        <v>100</v>
      </c>
      <c r="F11" s="26">
        <v>20</v>
      </c>
      <c r="G11" s="20">
        <f t="shared" si="2"/>
        <v>66.666666666666657</v>
      </c>
      <c r="H11" s="25">
        <f t="shared" ref="H11:H21" si="5">F11/D11*100</f>
        <v>66.666666666666657</v>
      </c>
      <c r="I11" s="26">
        <v>20</v>
      </c>
      <c r="J11" s="25">
        <f t="shared" si="3"/>
        <v>100</v>
      </c>
      <c r="K11" s="26">
        <v>20</v>
      </c>
      <c r="L11" s="25">
        <f t="shared" si="4"/>
        <v>100</v>
      </c>
    </row>
    <row r="12" spans="1:12" ht="45.75" customHeight="1">
      <c r="A12" s="6" t="s">
        <v>7</v>
      </c>
      <c r="B12" s="26">
        <v>1712.1</v>
      </c>
      <c r="C12" s="25">
        <v>1561.2</v>
      </c>
      <c r="D12" s="26">
        <v>1561.2</v>
      </c>
      <c r="E12" s="19">
        <f t="shared" si="1"/>
        <v>100</v>
      </c>
      <c r="F12" s="26">
        <v>1703.7</v>
      </c>
      <c r="G12" s="20">
        <f t="shared" si="2"/>
        <v>109.12759415833975</v>
      </c>
      <c r="H12" s="25">
        <f t="shared" si="5"/>
        <v>109.12759415833975</v>
      </c>
      <c r="I12" s="26">
        <v>1703.7</v>
      </c>
      <c r="J12" s="25">
        <f t="shared" si="3"/>
        <v>100</v>
      </c>
      <c r="K12" s="26">
        <v>1703.7</v>
      </c>
      <c r="L12" s="25">
        <f t="shared" si="4"/>
        <v>100</v>
      </c>
    </row>
    <row r="13" spans="1:12" ht="45" customHeight="1">
      <c r="A13" s="6" t="s">
        <v>27</v>
      </c>
      <c r="B13" s="26">
        <v>789.7</v>
      </c>
      <c r="C13" s="25">
        <v>0</v>
      </c>
      <c r="D13" s="26">
        <v>11.3</v>
      </c>
      <c r="E13" s="19">
        <v>0</v>
      </c>
      <c r="F13" s="26">
        <v>0</v>
      </c>
      <c r="G13" s="20">
        <v>0</v>
      </c>
      <c r="H13" s="25">
        <f t="shared" si="5"/>
        <v>0</v>
      </c>
      <c r="I13" s="26">
        <v>0</v>
      </c>
      <c r="J13" s="25">
        <v>0</v>
      </c>
      <c r="K13" s="26">
        <v>0</v>
      </c>
      <c r="L13" s="25">
        <v>0</v>
      </c>
    </row>
    <row r="14" spans="1:12" ht="18.75" customHeight="1">
      <c r="A14" s="6" t="s">
        <v>28</v>
      </c>
      <c r="B14" s="26">
        <v>21.6</v>
      </c>
      <c r="C14" s="25">
        <v>18.5</v>
      </c>
      <c r="D14" s="26">
        <v>28.2</v>
      </c>
      <c r="E14" s="19">
        <f t="shared" si="1"/>
        <v>152.43243243243242</v>
      </c>
      <c r="F14" s="26">
        <v>18.5</v>
      </c>
      <c r="G14" s="20">
        <f t="shared" si="2"/>
        <v>100</v>
      </c>
      <c r="H14" s="25">
        <f t="shared" si="5"/>
        <v>65.60283687943263</v>
      </c>
      <c r="I14" s="26">
        <v>18.5</v>
      </c>
      <c r="J14" s="25">
        <f t="shared" si="3"/>
        <v>100</v>
      </c>
      <c r="K14" s="26">
        <v>18.5</v>
      </c>
      <c r="L14" s="25">
        <f t="shared" si="4"/>
        <v>100</v>
      </c>
    </row>
    <row r="15" spans="1:12" ht="19.5" customHeight="1">
      <c r="A15" s="6" t="s">
        <v>29</v>
      </c>
      <c r="B15" s="26">
        <v>10.9</v>
      </c>
      <c r="C15" s="25">
        <v>0</v>
      </c>
      <c r="D15" s="26">
        <v>0.6</v>
      </c>
      <c r="E15" s="19">
        <v>0</v>
      </c>
      <c r="F15" s="26">
        <v>0</v>
      </c>
      <c r="G15" s="20">
        <v>0</v>
      </c>
      <c r="H15" s="25">
        <f t="shared" si="5"/>
        <v>0</v>
      </c>
      <c r="I15" s="26">
        <v>0</v>
      </c>
      <c r="J15" s="25">
        <v>0</v>
      </c>
      <c r="K15" s="26">
        <v>0</v>
      </c>
      <c r="L15" s="25">
        <v>0</v>
      </c>
    </row>
    <row r="16" spans="1:12" ht="21" customHeight="1">
      <c r="A16" s="21" t="s">
        <v>4</v>
      </c>
      <c r="B16" s="27">
        <v>14652.3</v>
      </c>
      <c r="C16" s="28">
        <v>10804.8</v>
      </c>
      <c r="D16" s="27">
        <v>11642.5</v>
      </c>
      <c r="E16" s="17">
        <f t="shared" si="1"/>
        <v>107.75303568784244</v>
      </c>
      <c r="F16" s="27">
        <v>7553</v>
      </c>
      <c r="G16" s="18">
        <f t="shared" ref="G16:G21" si="6">F16/C16*100</f>
        <v>69.904116688879029</v>
      </c>
      <c r="H16" s="28">
        <f t="shared" si="5"/>
        <v>64.874382649774532</v>
      </c>
      <c r="I16" s="27">
        <v>8119.9</v>
      </c>
      <c r="J16" s="28">
        <f t="shared" si="3"/>
        <v>107.50562690321726</v>
      </c>
      <c r="K16" s="27">
        <v>8193.4</v>
      </c>
      <c r="L16" s="28">
        <f t="shared" si="4"/>
        <v>100.9051835613739</v>
      </c>
    </row>
    <row r="17" spans="1:12" ht="48.75" customHeight="1">
      <c r="A17" s="6" t="s">
        <v>5</v>
      </c>
      <c r="B17" s="26">
        <v>7718.9</v>
      </c>
      <c r="C17" s="25">
        <v>8223.5</v>
      </c>
      <c r="D17" s="26">
        <v>8223.5</v>
      </c>
      <c r="E17" s="19">
        <f t="shared" si="1"/>
        <v>100</v>
      </c>
      <c r="F17" s="26">
        <v>6879.5</v>
      </c>
      <c r="G17" s="20">
        <f t="shared" si="6"/>
        <v>83.656593907703538</v>
      </c>
      <c r="H17" s="25">
        <f t="shared" si="5"/>
        <v>83.656593907703538</v>
      </c>
      <c r="I17" s="26">
        <v>7593.8</v>
      </c>
      <c r="J17" s="25">
        <f t="shared" si="3"/>
        <v>110.38302202194927</v>
      </c>
      <c r="K17" s="26">
        <v>7847.4</v>
      </c>
      <c r="L17" s="25">
        <f t="shared" si="4"/>
        <v>103.33956648845111</v>
      </c>
    </row>
    <row r="18" spans="1:12" ht="31.5">
      <c r="A18" s="6" t="s">
        <v>9</v>
      </c>
      <c r="B18" s="26">
        <v>496.5</v>
      </c>
      <c r="C18" s="25">
        <v>494.9</v>
      </c>
      <c r="D18" s="26">
        <v>494.9</v>
      </c>
      <c r="E18" s="19">
        <f t="shared" si="1"/>
        <v>100</v>
      </c>
      <c r="F18" s="26">
        <v>276.89999999999998</v>
      </c>
      <c r="G18" s="20">
        <f t="shared" si="6"/>
        <v>55.950697110527379</v>
      </c>
      <c r="H18" s="25">
        <f t="shared" si="5"/>
        <v>55.950697110527379</v>
      </c>
      <c r="I18" s="26">
        <v>285.2</v>
      </c>
      <c r="J18" s="25">
        <f t="shared" si="3"/>
        <v>102.99747201155651</v>
      </c>
      <c r="K18" s="26">
        <v>294.2</v>
      </c>
      <c r="L18" s="25">
        <f t="shared" si="4"/>
        <v>103.15568022440394</v>
      </c>
    </row>
    <row r="19" spans="1:12" ht="21.75" customHeight="1">
      <c r="A19" s="6" t="s">
        <v>10</v>
      </c>
      <c r="B19" s="26">
        <v>6036.9</v>
      </c>
      <c r="C19" s="25">
        <v>2086.4</v>
      </c>
      <c r="D19" s="76">
        <v>2924.1</v>
      </c>
      <c r="E19" s="19">
        <f t="shared" si="1"/>
        <v>140.15049846625766</v>
      </c>
      <c r="F19" s="26">
        <v>396.6</v>
      </c>
      <c r="G19" s="20">
        <f t="shared" si="6"/>
        <v>19.008819018404907</v>
      </c>
      <c r="H19" s="25">
        <f t="shared" si="5"/>
        <v>13.563147635169798</v>
      </c>
      <c r="I19" s="26">
        <v>240.9</v>
      </c>
      <c r="J19" s="25">
        <f t="shared" si="3"/>
        <v>60.741301059001508</v>
      </c>
      <c r="K19" s="26">
        <v>51.8</v>
      </c>
      <c r="L19" s="25">
        <f t="shared" si="4"/>
        <v>21.502698215026982</v>
      </c>
    </row>
    <row r="20" spans="1:12" ht="51.75" customHeight="1" thickBot="1">
      <c r="A20" s="83" t="s">
        <v>37</v>
      </c>
      <c r="B20" s="84">
        <v>400</v>
      </c>
      <c r="C20" s="85">
        <v>0</v>
      </c>
      <c r="D20" s="86">
        <v>0</v>
      </c>
      <c r="E20" s="85">
        <v>0</v>
      </c>
      <c r="F20" s="84">
        <v>0</v>
      </c>
      <c r="G20" s="87">
        <v>0</v>
      </c>
      <c r="H20" s="25">
        <v>0</v>
      </c>
      <c r="I20" s="84">
        <v>0</v>
      </c>
      <c r="J20" s="85">
        <v>0</v>
      </c>
      <c r="K20" s="84">
        <v>0</v>
      </c>
      <c r="L20" s="85">
        <v>0</v>
      </c>
    </row>
    <row r="21" spans="1:12" ht="24.75" customHeight="1" thickBot="1">
      <c r="A21" s="22" t="s">
        <v>6</v>
      </c>
      <c r="B21" s="29">
        <f>B5+B16</f>
        <v>39747</v>
      </c>
      <c r="C21" s="23">
        <f>C5+C16</f>
        <v>33759.199999999997</v>
      </c>
      <c r="D21" s="29">
        <f>D5+D16</f>
        <v>34618.5</v>
      </c>
      <c r="E21" s="23">
        <f t="shared" si="1"/>
        <v>102.54538022228014</v>
      </c>
      <c r="F21" s="29">
        <f>F5+F16</f>
        <v>30956.1</v>
      </c>
      <c r="G21" s="75">
        <f t="shared" si="6"/>
        <v>91.696781914263369</v>
      </c>
      <c r="H21" s="23">
        <f t="shared" si="5"/>
        <v>89.42068547164088</v>
      </c>
      <c r="I21" s="29">
        <f>I5+I16</f>
        <v>31790.199999999997</v>
      </c>
      <c r="J21" s="23">
        <f t="shared" si="3"/>
        <v>102.69446086554829</v>
      </c>
      <c r="K21" s="29">
        <f>K5+K16</f>
        <v>32212.800000000003</v>
      </c>
      <c r="L21" s="23">
        <f t="shared" si="4"/>
        <v>101.32934048857827</v>
      </c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10"/>
      <c r="B23" s="110"/>
      <c r="C23" s="110"/>
      <c r="D23" s="110"/>
      <c r="E23" s="110"/>
      <c r="F23" s="111"/>
      <c r="G23" s="111"/>
      <c r="H23" s="111"/>
      <c r="I23" s="1"/>
      <c r="J23" s="1"/>
      <c r="K23" s="1"/>
      <c r="L23" s="1"/>
    </row>
    <row r="24" spans="1:12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4">
    <mergeCell ref="A2:L2"/>
    <mergeCell ref="H3:L3"/>
    <mergeCell ref="A23:H23"/>
    <mergeCell ref="G1:L1"/>
  </mergeCells>
  <phoneticPr fontId="14" type="noConversion"/>
  <pageMargins left="0.31496062992125984" right="0.31496062992125984" top="0.15748031496062992" bottom="0.15748031496062992" header="0.19" footer="0.18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H2" sqref="H2:M2"/>
    </sheetView>
  </sheetViews>
  <sheetFormatPr defaultRowHeight="15"/>
  <cols>
    <col min="1" max="1" width="28.7109375" customWidth="1"/>
    <col min="2" max="2" width="6.7109375" customWidth="1"/>
    <col min="3" max="3" width="10.7109375" customWidth="1"/>
    <col min="4" max="4" width="10.28515625" customWidth="1"/>
    <col min="5" max="5" width="10.42578125" customWidth="1"/>
    <col min="6" max="7" width="9.42578125" customWidth="1"/>
    <col min="8" max="9" width="9.5703125" customWidth="1"/>
    <col min="10" max="10" width="9.42578125" customWidth="1"/>
    <col min="11" max="11" width="9.7109375" customWidth="1"/>
    <col min="12" max="12" width="9.42578125" customWidth="1"/>
    <col min="13" max="13" width="9.28515625" customWidth="1"/>
  </cols>
  <sheetData>
    <row r="1" spans="1:13">
      <c r="A1" s="82"/>
      <c r="B1" s="82"/>
      <c r="C1" s="82"/>
      <c r="D1" s="82"/>
      <c r="E1" s="82"/>
      <c r="F1" s="82"/>
      <c r="G1" s="82"/>
      <c r="H1" s="115" t="s">
        <v>81</v>
      </c>
      <c r="I1" s="115"/>
      <c r="J1" s="115"/>
      <c r="K1" s="115"/>
      <c r="L1" s="115"/>
      <c r="M1" s="115"/>
    </row>
    <row r="2" spans="1:13">
      <c r="A2" s="82"/>
      <c r="B2" s="82"/>
      <c r="C2" s="82"/>
      <c r="D2" s="82"/>
      <c r="E2" s="82"/>
      <c r="F2" s="82"/>
      <c r="G2" s="82"/>
      <c r="H2" s="113"/>
      <c r="I2" s="113"/>
      <c r="J2" s="113"/>
      <c r="K2" s="113"/>
      <c r="L2" s="113"/>
      <c r="M2" s="113"/>
    </row>
    <row r="3" spans="1:13" ht="30" customHeight="1">
      <c r="A3" s="114" t="s">
        <v>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5.75" thickBot="1"/>
    <row r="5" spans="1:13" ht="90.75" thickBot="1">
      <c r="A5" s="68" t="s">
        <v>49</v>
      </c>
      <c r="B5" s="69" t="s">
        <v>11</v>
      </c>
      <c r="C5" s="41" t="s">
        <v>41</v>
      </c>
      <c r="D5" s="41" t="s">
        <v>42</v>
      </c>
      <c r="E5" s="41" t="s">
        <v>43</v>
      </c>
      <c r="F5" s="67" t="s">
        <v>47</v>
      </c>
      <c r="G5" s="41" t="s">
        <v>31</v>
      </c>
      <c r="H5" s="42" t="s">
        <v>54</v>
      </c>
      <c r="I5" s="70" t="s">
        <v>55</v>
      </c>
      <c r="J5" s="43" t="s">
        <v>35</v>
      </c>
      <c r="K5" s="44" t="s">
        <v>38</v>
      </c>
      <c r="L5" s="43" t="s">
        <v>56</v>
      </c>
      <c r="M5" s="71" t="s">
        <v>57</v>
      </c>
    </row>
    <row r="6" spans="1:13" ht="16.5" thickBo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2">
        <v>6</v>
      </c>
      <c r="G6" s="11">
        <v>7</v>
      </c>
      <c r="H6" s="12">
        <v>8</v>
      </c>
      <c r="I6" s="13">
        <v>9</v>
      </c>
      <c r="J6" s="7">
        <v>10</v>
      </c>
      <c r="K6" s="14">
        <v>11</v>
      </c>
      <c r="L6" s="7">
        <v>12</v>
      </c>
      <c r="M6" s="15">
        <v>13</v>
      </c>
    </row>
    <row r="7" spans="1:13" ht="35.25" customHeight="1">
      <c r="A7" s="72" t="s">
        <v>12</v>
      </c>
      <c r="B7" s="2">
        <v>1</v>
      </c>
      <c r="C7" s="30">
        <v>17906.8</v>
      </c>
      <c r="D7" s="34">
        <v>19527.099999999999</v>
      </c>
      <c r="E7" s="30">
        <v>20733.8</v>
      </c>
      <c r="F7" s="31">
        <f>E7/D7*100</f>
        <v>106.17961704502974</v>
      </c>
      <c r="G7" s="32">
        <v>18081.099999999999</v>
      </c>
      <c r="H7" s="33">
        <f>G7/D7*100</f>
        <v>92.594906565747095</v>
      </c>
      <c r="I7" s="34">
        <f>G7/E7*100</f>
        <v>87.205914979405605</v>
      </c>
      <c r="J7" s="19">
        <v>18325.5</v>
      </c>
      <c r="K7" s="35">
        <f>J7/G7*100</f>
        <v>101.35168767386942</v>
      </c>
      <c r="L7" s="19">
        <v>19153.5</v>
      </c>
      <c r="M7" s="36">
        <f>L7/J7*100</f>
        <v>104.51829418024066</v>
      </c>
    </row>
    <row r="8" spans="1:13" ht="22.5" customHeight="1">
      <c r="A8" s="6" t="s">
        <v>13</v>
      </c>
      <c r="B8" s="2">
        <v>2</v>
      </c>
      <c r="C8" s="30">
        <v>438</v>
      </c>
      <c r="D8" s="34">
        <v>466.4</v>
      </c>
      <c r="E8" s="30">
        <v>466.4</v>
      </c>
      <c r="F8" s="31">
        <f t="shared" ref="F8:F15" si="0">E8/D8*100</f>
        <v>100</v>
      </c>
      <c r="G8" s="32">
        <v>246.9</v>
      </c>
      <c r="H8" s="33">
        <f t="shared" ref="H8:H15" si="1">G8/D8*100</f>
        <v>52.937392795883362</v>
      </c>
      <c r="I8" s="34">
        <f t="shared" ref="I8:I15" si="2">G8/E8*100</f>
        <v>52.937392795883362</v>
      </c>
      <c r="J8" s="25">
        <v>255.2</v>
      </c>
      <c r="K8" s="35">
        <f t="shared" ref="K8:K15" si="3">J8/G8*100</f>
        <v>103.36168489266907</v>
      </c>
      <c r="L8" s="25">
        <v>264.2</v>
      </c>
      <c r="M8" s="36">
        <f t="shared" ref="M8:M15" si="4">L8/J8*100</f>
        <v>103.52664576802508</v>
      </c>
    </row>
    <row r="9" spans="1:13" ht="50.25" customHeight="1">
      <c r="A9" s="6" t="s">
        <v>14</v>
      </c>
      <c r="B9" s="3">
        <v>3</v>
      </c>
      <c r="C9" s="37">
        <v>88.9</v>
      </c>
      <c r="D9" s="88">
        <v>60.3</v>
      </c>
      <c r="E9" s="37">
        <v>60.3</v>
      </c>
      <c r="F9" s="31">
        <f t="shared" si="0"/>
        <v>100</v>
      </c>
      <c r="G9" s="37">
        <v>62</v>
      </c>
      <c r="H9" s="33">
        <f t="shared" si="1"/>
        <v>102.81923714759536</v>
      </c>
      <c r="I9" s="34">
        <f t="shared" si="2"/>
        <v>102.81923714759536</v>
      </c>
      <c r="J9" s="25">
        <v>63</v>
      </c>
      <c r="K9" s="35">
        <f t="shared" si="3"/>
        <v>101.61290322580645</v>
      </c>
      <c r="L9" s="25">
        <v>63</v>
      </c>
      <c r="M9" s="36">
        <f t="shared" si="4"/>
        <v>100</v>
      </c>
    </row>
    <row r="10" spans="1:13" ht="24.75" customHeight="1">
      <c r="A10" s="6" t="s">
        <v>15</v>
      </c>
      <c r="B10" s="3">
        <v>4</v>
      </c>
      <c r="C10" s="37">
        <v>4992.2</v>
      </c>
      <c r="D10" s="88">
        <v>2572.6</v>
      </c>
      <c r="E10" s="37">
        <v>5199.3</v>
      </c>
      <c r="F10" s="31">
        <f t="shared" si="0"/>
        <v>202.10293088704034</v>
      </c>
      <c r="G10" s="37">
        <v>2594.4</v>
      </c>
      <c r="H10" s="33">
        <f t="shared" si="1"/>
        <v>100.84739174376118</v>
      </c>
      <c r="I10" s="34">
        <f t="shared" si="2"/>
        <v>49.899024868732326</v>
      </c>
      <c r="J10" s="25">
        <v>2699.1</v>
      </c>
      <c r="K10" s="35">
        <f t="shared" si="3"/>
        <v>104.03561517113782</v>
      </c>
      <c r="L10" s="25">
        <v>2832.2</v>
      </c>
      <c r="M10" s="36">
        <f t="shared" si="4"/>
        <v>104.93127338742542</v>
      </c>
    </row>
    <row r="11" spans="1:13" ht="36" customHeight="1">
      <c r="A11" s="6" t="s">
        <v>16</v>
      </c>
      <c r="B11" s="3">
        <v>5</v>
      </c>
      <c r="C11" s="37">
        <v>6850</v>
      </c>
      <c r="D11" s="88">
        <v>3377.3</v>
      </c>
      <c r="E11" s="37">
        <v>6154.5</v>
      </c>
      <c r="F11" s="31">
        <f t="shared" si="0"/>
        <v>182.23136825274625</v>
      </c>
      <c r="G11" s="37">
        <v>1774.5</v>
      </c>
      <c r="H11" s="33">
        <f t="shared" si="1"/>
        <v>52.541971397270004</v>
      </c>
      <c r="I11" s="34">
        <f t="shared" si="2"/>
        <v>28.832561540336339</v>
      </c>
      <c r="J11" s="25">
        <v>1424.8</v>
      </c>
      <c r="K11" s="35">
        <f t="shared" si="3"/>
        <v>80.293040293040292</v>
      </c>
      <c r="L11" s="25">
        <v>948.6</v>
      </c>
      <c r="M11" s="36">
        <f t="shared" si="4"/>
        <v>66.57776530039304</v>
      </c>
    </row>
    <row r="12" spans="1:13" ht="22.5" customHeight="1">
      <c r="A12" s="6" t="s">
        <v>32</v>
      </c>
      <c r="B12" s="3">
        <v>6</v>
      </c>
      <c r="C12" s="37">
        <v>90.9</v>
      </c>
      <c r="D12" s="88">
        <v>1.5</v>
      </c>
      <c r="E12" s="37">
        <v>210.1</v>
      </c>
      <c r="F12" s="31">
        <f t="shared" si="0"/>
        <v>14006.666666666666</v>
      </c>
      <c r="G12" s="37">
        <v>0</v>
      </c>
      <c r="H12" s="33">
        <f t="shared" si="1"/>
        <v>0</v>
      </c>
      <c r="I12" s="34">
        <f t="shared" si="2"/>
        <v>0</v>
      </c>
      <c r="J12" s="25">
        <v>0</v>
      </c>
      <c r="K12" s="35">
        <v>0</v>
      </c>
      <c r="L12" s="25">
        <v>0</v>
      </c>
      <c r="M12" s="36">
        <v>0</v>
      </c>
    </row>
    <row r="13" spans="1:13" ht="21.75" customHeight="1">
      <c r="A13" s="6" t="s">
        <v>30</v>
      </c>
      <c r="B13" s="3">
        <v>8</v>
      </c>
      <c r="C13" s="37">
        <v>1232.8</v>
      </c>
      <c r="D13" s="88">
        <v>1280.3</v>
      </c>
      <c r="E13" s="37">
        <v>1305.5</v>
      </c>
      <c r="F13" s="31">
        <f t="shared" si="0"/>
        <v>101.96828868234007</v>
      </c>
      <c r="G13" s="37">
        <v>2128.6999999999998</v>
      </c>
      <c r="H13" s="33">
        <f t="shared" si="1"/>
        <v>166.26571897211591</v>
      </c>
      <c r="I13" s="34">
        <f t="shared" si="2"/>
        <v>163.05630026809649</v>
      </c>
      <c r="J13" s="25">
        <v>1673.6</v>
      </c>
      <c r="K13" s="35">
        <f t="shared" si="3"/>
        <v>78.620754451073424</v>
      </c>
      <c r="L13" s="25">
        <v>1635.8</v>
      </c>
      <c r="M13" s="36">
        <f t="shared" si="4"/>
        <v>97.741395793499038</v>
      </c>
    </row>
    <row r="14" spans="1:13" ht="32.25" customHeight="1" thickBot="1">
      <c r="A14" s="6" t="s">
        <v>17</v>
      </c>
      <c r="B14" s="3">
        <v>11</v>
      </c>
      <c r="C14" s="37">
        <v>7110.8</v>
      </c>
      <c r="D14" s="89">
        <v>6795.5</v>
      </c>
      <c r="E14" s="37">
        <v>6895.4</v>
      </c>
      <c r="F14" s="31">
        <f t="shared" si="0"/>
        <v>101.47009050106688</v>
      </c>
      <c r="G14" s="37">
        <v>7701</v>
      </c>
      <c r="H14" s="33">
        <f t="shared" si="1"/>
        <v>113.32499448164226</v>
      </c>
      <c r="I14" s="34">
        <f t="shared" si="2"/>
        <v>111.68315108623142</v>
      </c>
      <c r="J14" s="25">
        <v>7349</v>
      </c>
      <c r="K14" s="35">
        <f t="shared" si="3"/>
        <v>95.429165043500845</v>
      </c>
      <c r="L14" s="25">
        <v>7315.5</v>
      </c>
      <c r="M14" s="36">
        <f t="shared" si="4"/>
        <v>99.544155667437749</v>
      </c>
    </row>
    <row r="15" spans="1:13" ht="22.5" customHeight="1" thickBot="1">
      <c r="A15" s="5" t="s">
        <v>18</v>
      </c>
      <c r="B15" s="38"/>
      <c r="C15" s="23">
        <f>SUM(C7:C14)</f>
        <v>38710.400000000001</v>
      </c>
      <c r="D15" s="23">
        <f>SUM(D7:D14)</f>
        <v>34081</v>
      </c>
      <c r="E15" s="29">
        <f>SUM(E7:E14)</f>
        <v>41025.300000000003</v>
      </c>
      <c r="F15" s="77">
        <f t="shared" si="0"/>
        <v>120.3758692526628</v>
      </c>
      <c r="G15" s="29">
        <f>SUM(G7:G14)</f>
        <v>32588.600000000002</v>
      </c>
      <c r="H15" s="39">
        <f t="shared" si="1"/>
        <v>95.621020509961568</v>
      </c>
      <c r="I15" s="40">
        <f t="shared" si="2"/>
        <v>79.435372806536449</v>
      </c>
      <c r="J15" s="23">
        <f>SUM(J7:J14)</f>
        <v>31790.199999999997</v>
      </c>
      <c r="K15" s="23">
        <f t="shared" si="3"/>
        <v>97.550063519144715</v>
      </c>
      <c r="L15" s="23">
        <f>SUM(L7:L14)</f>
        <v>32212.799999999999</v>
      </c>
      <c r="M15" s="23">
        <f t="shared" si="4"/>
        <v>101.32934048857824</v>
      </c>
    </row>
    <row r="17" spans="1:12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</sheetData>
  <mergeCells count="4">
    <mergeCell ref="A17:L17"/>
    <mergeCell ref="H2:M2"/>
    <mergeCell ref="A3:M3"/>
    <mergeCell ref="H1:M1"/>
  </mergeCells>
  <phoneticPr fontId="14" type="noConversion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O4" sqref="O4"/>
    </sheetView>
  </sheetViews>
  <sheetFormatPr defaultRowHeight="15"/>
  <cols>
    <col min="1" max="1" width="28" customWidth="1"/>
    <col min="2" max="2" width="6.42578125" customWidth="1"/>
    <col min="3" max="3" width="9.85546875" customWidth="1"/>
    <col min="4" max="4" width="10.5703125" customWidth="1"/>
    <col min="5" max="5" width="10.42578125" customWidth="1"/>
    <col min="6" max="6" width="9.28515625" customWidth="1"/>
    <col min="7" max="7" width="9.42578125" customWidth="1"/>
    <col min="8" max="8" width="10" customWidth="1"/>
    <col min="12" max="12" width="9.28515625" customWidth="1"/>
  </cols>
  <sheetData>
    <row r="1" spans="1:13">
      <c r="A1" s="82"/>
      <c r="B1" s="82"/>
      <c r="C1" s="82"/>
      <c r="D1" s="82"/>
      <c r="E1" s="82"/>
      <c r="F1" s="82"/>
      <c r="G1" s="82"/>
      <c r="H1" s="115" t="s">
        <v>82</v>
      </c>
      <c r="I1" s="115"/>
      <c r="J1" s="115"/>
      <c r="K1" s="115"/>
      <c r="L1" s="115"/>
      <c r="M1" s="115"/>
    </row>
    <row r="2" spans="1:13" ht="16.5" customHeight="1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75" thickBot="1"/>
    <row r="4" spans="1:13" ht="75.75" thickBot="1">
      <c r="A4" s="47" t="s">
        <v>49</v>
      </c>
      <c r="B4" s="50" t="s">
        <v>20</v>
      </c>
      <c r="C4" s="41" t="s">
        <v>41</v>
      </c>
      <c r="D4" s="42" t="s">
        <v>42</v>
      </c>
      <c r="E4" s="41" t="s">
        <v>43</v>
      </c>
      <c r="F4" s="67" t="s">
        <v>44</v>
      </c>
      <c r="G4" s="41" t="s">
        <v>58</v>
      </c>
      <c r="H4" s="42" t="s">
        <v>54</v>
      </c>
      <c r="I4" s="41" t="s">
        <v>55</v>
      </c>
      <c r="J4" s="44" t="s">
        <v>35</v>
      </c>
      <c r="K4" s="43" t="s">
        <v>38</v>
      </c>
      <c r="L4" s="44" t="s">
        <v>50</v>
      </c>
      <c r="M4" s="43" t="s">
        <v>57</v>
      </c>
    </row>
    <row r="5" spans="1:13" ht="15.75" thickBot="1">
      <c r="A5" s="61">
        <v>1</v>
      </c>
      <c r="B5" s="62">
        <v>2</v>
      </c>
      <c r="C5" s="61">
        <v>3</v>
      </c>
      <c r="D5" s="62">
        <v>4</v>
      </c>
      <c r="E5" s="61">
        <v>5</v>
      </c>
      <c r="F5" s="62">
        <v>6</v>
      </c>
      <c r="G5" s="61">
        <v>7</v>
      </c>
      <c r="H5" s="62">
        <v>8</v>
      </c>
      <c r="I5" s="61">
        <v>9</v>
      </c>
      <c r="J5" s="62">
        <v>10</v>
      </c>
      <c r="K5" s="61">
        <v>11</v>
      </c>
      <c r="L5" s="62">
        <v>12</v>
      </c>
      <c r="M5" s="61">
        <v>13</v>
      </c>
    </row>
    <row r="6" spans="1:13" ht="41.25" customHeight="1">
      <c r="A6" s="57" t="s">
        <v>21</v>
      </c>
      <c r="B6" s="58">
        <v>110</v>
      </c>
      <c r="C6" s="59">
        <v>9921.7000000000007</v>
      </c>
      <c r="D6" s="60">
        <v>9709.2999999999993</v>
      </c>
      <c r="E6" s="59">
        <v>9454.7000000000007</v>
      </c>
      <c r="F6" s="60">
        <f>E6/D6*100</f>
        <v>97.37777182701123</v>
      </c>
      <c r="G6" s="59">
        <v>10029.5</v>
      </c>
      <c r="H6" s="60">
        <f>G6/D6*100</f>
        <v>103.2978690533818</v>
      </c>
      <c r="I6" s="59">
        <f>G6/E6*100</f>
        <v>106.07951600791141</v>
      </c>
      <c r="J6" s="60">
        <v>9914.6</v>
      </c>
      <c r="K6" s="59">
        <f>J6/G6*100</f>
        <v>98.854379580238302</v>
      </c>
      <c r="L6" s="60">
        <v>9463.6</v>
      </c>
      <c r="M6" s="59">
        <f>L6/J6*100</f>
        <v>95.45115284529885</v>
      </c>
    </row>
    <row r="7" spans="1:13" ht="45">
      <c r="A7" s="48" t="s">
        <v>22</v>
      </c>
      <c r="B7" s="51">
        <v>120</v>
      </c>
      <c r="C7" s="53">
        <v>13568.2</v>
      </c>
      <c r="D7" s="55">
        <v>15414.2</v>
      </c>
      <c r="E7" s="53">
        <v>15555.6</v>
      </c>
      <c r="F7" s="60">
        <f t="shared" ref="F7:F15" si="0">E7/D7*100</f>
        <v>100.91733596294326</v>
      </c>
      <c r="G7" s="53">
        <v>14081.5</v>
      </c>
      <c r="H7" s="55">
        <f t="shared" ref="H7:H15" si="1">G7/D7*100</f>
        <v>91.354076111637312</v>
      </c>
      <c r="I7" s="53">
        <f t="shared" ref="I7:I15" si="2">G7/E7*100</f>
        <v>90.523669932371618</v>
      </c>
      <c r="J7" s="55">
        <v>14078.8</v>
      </c>
      <c r="K7" s="53">
        <f t="shared" ref="K7:K15" si="3">J7/G7*100</f>
        <v>99.980825906330992</v>
      </c>
      <c r="L7" s="55">
        <v>14137.2</v>
      </c>
      <c r="M7" s="53">
        <f t="shared" ref="M7:M15" si="4">L7/J7*100</f>
        <v>100.41480808023412</v>
      </c>
    </row>
    <row r="8" spans="1:13" ht="59.25" customHeight="1">
      <c r="A8" s="48" t="s">
        <v>23</v>
      </c>
      <c r="B8" s="51">
        <v>240</v>
      </c>
      <c r="C8" s="53">
        <v>14589.3</v>
      </c>
      <c r="D8" s="55">
        <v>8589.9</v>
      </c>
      <c r="E8" s="53">
        <v>15685.1</v>
      </c>
      <c r="F8" s="60">
        <f t="shared" si="0"/>
        <v>182.59933177336177</v>
      </c>
      <c r="G8" s="53">
        <v>8328</v>
      </c>
      <c r="H8" s="55">
        <f t="shared" si="1"/>
        <v>96.951070443194922</v>
      </c>
      <c r="I8" s="53">
        <f t="shared" si="2"/>
        <v>53.094975486289528</v>
      </c>
      <c r="J8" s="55">
        <v>7114.8</v>
      </c>
      <c r="K8" s="53">
        <f t="shared" si="3"/>
        <v>85.432276657060527</v>
      </c>
      <c r="L8" s="55">
        <v>7187.7</v>
      </c>
      <c r="M8" s="53">
        <f t="shared" si="4"/>
        <v>101.02462472592342</v>
      </c>
    </row>
    <row r="9" spans="1:13" ht="59.25" customHeight="1">
      <c r="A9" s="48" t="s">
        <v>59</v>
      </c>
      <c r="B9" s="51">
        <v>320</v>
      </c>
      <c r="C9" s="53">
        <v>0</v>
      </c>
      <c r="D9" s="55">
        <v>0</v>
      </c>
      <c r="E9" s="53">
        <v>60.5</v>
      </c>
      <c r="F9" s="60">
        <v>0</v>
      </c>
      <c r="G9" s="53">
        <v>0</v>
      </c>
      <c r="H9" s="55">
        <v>0</v>
      </c>
      <c r="I9" s="53">
        <v>0</v>
      </c>
      <c r="J9" s="55">
        <v>0</v>
      </c>
      <c r="K9" s="53">
        <v>0</v>
      </c>
      <c r="L9" s="55">
        <v>0</v>
      </c>
      <c r="M9" s="53">
        <v>0</v>
      </c>
    </row>
    <row r="10" spans="1:13" ht="29.25" customHeight="1">
      <c r="A10" s="48" t="s">
        <v>10</v>
      </c>
      <c r="B10" s="51">
        <v>540</v>
      </c>
      <c r="C10" s="53">
        <v>41.4</v>
      </c>
      <c r="D10" s="55">
        <v>43.7</v>
      </c>
      <c r="E10" s="53">
        <v>43.7</v>
      </c>
      <c r="F10" s="60">
        <f t="shared" si="0"/>
        <v>100</v>
      </c>
      <c r="G10" s="53">
        <v>55.6</v>
      </c>
      <c r="H10" s="55">
        <f t="shared" si="1"/>
        <v>127.23112128146452</v>
      </c>
      <c r="I10" s="53">
        <f t="shared" si="2"/>
        <v>127.23112128146452</v>
      </c>
      <c r="J10" s="55">
        <v>0</v>
      </c>
      <c r="K10" s="53">
        <f t="shared" si="3"/>
        <v>0</v>
      </c>
      <c r="L10" s="55">
        <v>0</v>
      </c>
      <c r="M10" s="53">
        <v>0</v>
      </c>
    </row>
    <row r="11" spans="1:13" ht="92.25" customHeight="1">
      <c r="A11" s="48" t="s">
        <v>40</v>
      </c>
      <c r="B11" s="51">
        <v>810</v>
      </c>
      <c r="C11" s="53">
        <v>500</v>
      </c>
      <c r="D11" s="55">
        <v>200</v>
      </c>
      <c r="E11" s="53">
        <v>0</v>
      </c>
      <c r="F11" s="60">
        <v>0</v>
      </c>
      <c r="G11" s="53">
        <v>0</v>
      </c>
      <c r="H11" s="55">
        <v>0</v>
      </c>
      <c r="I11" s="53">
        <v>0</v>
      </c>
      <c r="J11" s="55">
        <v>0</v>
      </c>
      <c r="K11" s="53">
        <v>0</v>
      </c>
      <c r="L11" s="55">
        <v>0</v>
      </c>
      <c r="M11" s="53">
        <v>0</v>
      </c>
    </row>
    <row r="12" spans="1:13" ht="21" customHeight="1">
      <c r="A12" s="48" t="s">
        <v>33</v>
      </c>
      <c r="B12" s="51">
        <v>830</v>
      </c>
      <c r="C12" s="53">
        <v>6.8</v>
      </c>
      <c r="D12" s="55">
        <v>0</v>
      </c>
      <c r="E12" s="53">
        <v>99.8</v>
      </c>
      <c r="F12" s="60">
        <v>0</v>
      </c>
      <c r="G12" s="53">
        <v>0</v>
      </c>
      <c r="H12" s="55">
        <v>0</v>
      </c>
      <c r="I12" s="53">
        <f t="shared" si="2"/>
        <v>0</v>
      </c>
      <c r="J12" s="55">
        <v>0</v>
      </c>
      <c r="K12" s="53">
        <v>0</v>
      </c>
      <c r="L12" s="55">
        <v>0</v>
      </c>
      <c r="M12" s="53">
        <v>0</v>
      </c>
    </row>
    <row r="13" spans="1:13" ht="30">
      <c r="A13" s="48" t="s">
        <v>24</v>
      </c>
      <c r="B13" s="51">
        <v>850</v>
      </c>
      <c r="C13" s="53">
        <v>83</v>
      </c>
      <c r="D13" s="55">
        <v>74</v>
      </c>
      <c r="E13" s="53">
        <v>75.900000000000006</v>
      </c>
      <c r="F13" s="60">
        <f t="shared" si="0"/>
        <v>102.56756756756758</v>
      </c>
      <c r="G13" s="53">
        <v>44</v>
      </c>
      <c r="H13" s="55">
        <f t="shared" si="1"/>
        <v>59.45945945945946</v>
      </c>
      <c r="I13" s="53">
        <f t="shared" si="2"/>
        <v>57.971014492753611</v>
      </c>
      <c r="J13" s="55">
        <v>40</v>
      </c>
      <c r="K13" s="53">
        <f t="shared" si="3"/>
        <v>90.909090909090907</v>
      </c>
      <c r="L13" s="55">
        <v>41.5</v>
      </c>
      <c r="M13" s="53">
        <f t="shared" si="4"/>
        <v>103.75000000000001</v>
      </c>
    </row>
    <row r="14" spans="1:13" ht="21.75" customHeight="1" thickBot="1">
      <c r="A14" s="49" t="s">
        <v>25</v>
      </c>
      <c r="B14" s="52">
        <v>870</v>
      </c>
      <c r="C14" s="54">
        <v>0</v>
      </c>
      <c r="D14" s="56">
        <v>50</v>
      </c>
      <c r="E14" s="54">
        <v>50</v>
      </c>
      <c r="F14" s="78">
        <f t="shared" si="0"/>
        <v>100</v>
      </c>
      <c r="G14" s="54">
        <v>50</v>
      </c>
      <c r="H14" s="56">
        <f t="shared" si="1"/>
        <v>100</v>
      </c>
      <c r="I14" s="54">
        <f t="shared" si="2"/>
        <v>100</v>
      </c>
      <c r="J14" s="56">
        <v>642</v>
      </c>
      <c r="K14" s="54">
        <f t="shared" si="3"/>
        <v>1284</v>
      </c>
      <c r="L14" s="56">
        <v>1382.8</v>
      </c>
      <c r="M14" s="54">
        <f t="shared" si="4"/>
        <v>215.38940809968844</v>
      </c>
    </row>
    <row r="15" spans="1:13" ht="24.75" customHeight="1" thickBot="1">
      <c r="A15" s="73" t="s">
        <v>18</v>
      </c>
      <c r="B15" s="74"/>
      <c r="C15" s="64">
        <f>SUM(C6:C14)</f>
        <v>38710.400000000001</v>
      </c>
      <c r="D15" s="63">
        <f>SUM(D6:D14)</f>
        <v>34081.1</v>
      </c>
      <c r="E15" s="64">
        <f>SUM(E6:E14)</f>
        <v>41025.300000000003</v>
      </c>
      <c r="F15" s="64">
        <f t="shared" si="0"/>
        <v>120.37551604848436</v>
      </c>
      <c r="G15" s="79">
        <f>SUM(G6:G14)</f>
        <v>32588.6</v>
      </c>
      <c r="H15" s="63">
        <f t="shared" si="1"/>
        <v>95.620739940905665</v>
      </c>
      <c r="I15" s="64">
        <f t="shared" si="2"/>
        <v>79.435372806536435</v>
      </c>
      <c r="J15" s="63">
        <f>SUM(J6:J14)</f>
        <v>31790.2</v>
      </c>
      <c r="K15" s="64">
        <f t="shared" si="3"/>
        <v>97.550063519144743</v>
      </c>
      <c r="L15" s="63">
        <f>SUM(L6:L14)</f>
        <v>32212.800000000003</v>
      </c>
      <c r="M15" s="64">
        <f t="shared" si="4"/>
        <v>101.32934048857824</v>
      </c>
    </row>
    <row r="16" spans="1:13" ht="15.7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</sheetData>
  <mergeCells count="3">
    <mergeCell ref="A17:K17"/>
    <mergeCell ref="H1:M1"/>
    <mergeCell ref="A2:M2"/>
  </mergeCells>
  <phoneticPr fontId="14" type="noConversion"/>
  <pageMargins left="0.51181102362204722" right="0.11811023622047245" top="0.15748031496062992" bottom="0.15748031496062992" header="0.2" footer="0.2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N4" sqref="N4"/>
    </sheetView>
  </sheetViews>
  <sheetFormatPr defaultRowHeight="15"/>
  <cols>
    <col min="1" max="1" width="25.42578125" customWidth="1"/>
    <col min="2" max="2" width="12.85546875" customWidth="1"/>
    <col min="3" max="3" width="10.140625" bestFit="1" customWidth="1"/>
    <col min="4" max="4" width="11" customWidth="1"/>
  </cols>
  <sheetData>
    <row r="1" spans="1:13" ht="20.25" customHeight="1">
      <c r="A1" s="90"/>
      <c r="B1" s="90"/>
      <c r="C1" s="90"/>
      <c r="D1" s="90"/>
      <c r="E1" s="90"/>
      <c r="F1" s="90"/>
      <c r="G1" s="117" t="s">
        <v>83</v>
      </c>
      <c r="H1" s="117"/>
      <c r="I1" s="117"/>
      <c r="J1" s="117"/>
      <c r="K1" s="117"/>
      <c r="L1" s="117"/>
      <c r="M1" s="117"/>
    </row>
    <row r="2" spans="1:13" ht="30" customHeight="1">
      <c r="A2" s="118" t="s">
        <v>79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119" t="s">
        <v>8</v>
      </c>
      <c r="M3" s="119"/>
    </row>
    <row r="4" spans="1:13" ht="84" customHeight="1">
      <c r="A4" s="103" t="s">
        <v>67</v>
      </c>
      <c r="B4" s="104" t="s">
        <v>60</v>
      </c>
      <c r="C4" s="103" t="s">
        <v>41</v>
      </c>
      <c r="D4" s="103" t="s">
        <v>42</v>
      </c>
      <c r="E4" s="103" t="s">
        <v>43</v>
      </c>
      <c r="F4" s="103" t="s">
        <v>44</v>
      </c>
      <c r="G4" s="103" t="s">
        <v>61</v>
      </c>
      <c r="H4" s="103" t="s">
        <v>77</v>
      </c>
      <c r="I4" s="103" t="s">
        <v>78</v>
      </c>
      <c r="J4" s="103" t="s">
        <v>62</v>
      </c>
      <c r="K4" s="103" t="s">
        <v>38</v>
      </c>
      <c r="L4" s="103" t="s">
        <v>63</v>
      </c>
      <c r="M4" s="103" t="s">
        <v>57</v>
      </c>
    </row>
    <row r="5" spans="1:13" ht="15.75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1">
        <v>12</v>
      </c>
      <c r="M5" s="91">
        <v>13</v>
      </c>
    </row>
    <row r="6" spans="1:13" ht="99.75" customHeight="1">
      <c r="A6" s="102" t="s">
        <v>66</v>
      </c>
      <c r="B6" s="91">
        <v>7500000000</v>
      </c>
      <c r="C6" s="92">
        <v>2</v>
      </c>
      <c r="D6" s="93">
        <v>2</v>
      </c>
      <c r="E6" s="94">
        <v>2</v>
      </c>
      <c r="F6" s="94">
        <f>E6/D6*100</f>
        <v>100</v>
      </c>
      <c r="G6" s="94">
        <v>2</v>
      </c>
      <c r="H6" s="94">
        <f>G6/D6*100</f>
        <v>100</v>
      </c>
      <c r="I6" s="94">
        <f>G6/E6*100</f>
        <v>100</v>
      </c>
      <c r="J6" s="94">
        <v>2</v>
      </c>
      <c r="K6" s="94">
        <f>J6/G6*100</f>
        <v>100</v>
      </c>
      <c r="L6" s="94">
        <v>2</v>
      </c>
      <c r="M6" s="94">
        <f>L6/G6*100</f>
        <v>100</v>
      </c>
    </row>
    <row r="7" spans="1:13" ht="72.75" customHeight="1">
      <c r="A7" s="102" t="s">
        <v>68</v>
      </c>
      <c r="B7" s="91">
        <v>7600000000</v>
      </c>
      <c r="C7" s="94">
        <v>90.9</v>
      </c>
      <c r="D7" s="95">
        <v>1.5</v>
      </c>
      <c r="E7" s="94">
        <v>210.1</v>
      </c>
      <c r="F7" s="94">
        <f>E7/D7*100</f>
        <v>14006.666666666666</v>
      </c>
      <c r="G7" s="94">
        <v>0</v>
      </c>
      <c r="H7" s="94">
        <v>0</v>
      </c>
      <c r="I7" s="94">
        <f t="shared" ref="I7:I18" si="0">G7/E7*100</f>
        <v>0</v>
      </c>
      <c r="J7" s="94">
        <v>0</v>
      </c>
      <c r="K7" s="94">
        <v>0</v>
      </c>
      <c r="L7" s="94">
        <v>0</v>
      </c>
      <c r="M7" s="94">
        <v>0</v>
      </c>
    </row>
    <row r="8" spans="1:13" ht="71.25" customHeight="1">
      <c r="A8" s="102" t="s">
        <v>69</v>
      </c>
      <c r="B8" s="91">
        <v>7700000000</v>
      </c>
      <c r="C8" s="92">
        <v>17474.900000000001</v>
      </c>
      <c r="D8" s="95">
        <v>18676.5</v>
      </c>
      <c r="E8" s="94">
        <v>19302.400000000001</v>
      </c>
      <c r="F8" s="94">
        <f t="shared" ref="F8:F18" si="1">E8/D8*100</f>
        <v>103.35127031296014</v>
      </c>
      <c r="G8" s="94">
        <v>16964.900000000001</v>
      </c>
      <c r="H8" s="94">
        <f t="shared" ref="H8:H18" si="2">G8/D8*100</f>
        <v>90.835541991272464</v>
      </c>
      <c r="I8" s="94">
        <f t="shared" si="0"/>
        <v>87.890106929708224</v>
      </c>
      <c r="J8" s="94">
        <v>16579.900000000001</v>
      </c>
      <c r="K8" s="94">
        <f t="shared" ref="K8:K18" si="3">J8/G8*100</f>
        <v>97.730608491650401</v>
      </c>
      <c r="L8" s="94">
        <v>16684.099999999999</v>
      </c>
      <c r="M8" s="94">
        <f t="shared" ref="M8:M17" si="4">L8/G8*100</f>
        <v>98.344817829754362</v>
      </c>
    </row>
    <row r="9" spans="1:13" ht="76.5" customHeight="1">
      <c r="A9" s="102" t="s">
        <v>70</v>
      </c>
      <c r="B9" s="91">
        <v>7800000000</v>
      </c>
      <c r="C9" s="92">
        <v>8343.6</v>
      </c>
      <c r="D9" s="95">
        <v>8075.9</v>
      </c>
      <c r="E9" s="94">
        <v>8200.9</v>
      </c>
      <c r="F9" s="94">
        <f t="shared" si="1"/>
        <v>101.5478151041989</v>
      </c>
      <c r="G9" s="94">
        <v>9829.7000000000007</v>
      </c>
      <c r="H9" s="94">
        <f t="shared" si="2"/>
        <v>121.71646503795243</v>
      </c>
      <c r="I9" s="94">
        <f t="shared" si="0"/>
        <v>119.86123474252828</v>
      </c>
      <c r="J9" s="94">
        <v>9022.6</v>
      </c>
      <c r="K9" s="94">
        <f t="shared" si="3"/>
        <v>91.78916955756533</v>
      </c>
      <c r="L9" s="94">
        <v>8951.2999999999993</v>
      </c>
      <c r="M9" s="94">
        <f t="shared" si="4"/>
        <v>91.063816800105783</v>
      </c>
    </row>
    <row r="10" spans="1:13" ht="69.75" customHeight="1">
      <c r="A10" s="102" t="s">
        <v>71</v>
      </c>
      <c r="B10" s="91">
        <v>7900000000</v>
      </c>
      <c r="C10" s="92">
        <v>1406.2</v>
      </c>
      <c r="D10" s="95">
        <v>1403.5</v>
      </c>
      <c r="E10" s="94">
        <v>4245.3</v>
      </c>
      <c r="F10" s="94">
        <f t="shared" si="1"/>
        <v>302.47951549697183</v>
      </c>
      <c r="G10" s="94">
        <v>1445.7</v>
      </c>
      <c r="H10" s="94">
        <f t="shared" si="2"/>
        <v>103.00676879230495</v>
      </c>
      <c r="I10" s="94">
        <f t="shared" si="0"/>
        <v>34.054130450144868</v>
      </c>
      <c r="J10" s="94">
        <v>1527.6</v>
      </c>
      <c r="K10" s="94">
        <f t="shared" si="3"/>
        <v>105.66507574185515</v>
      </c>
      <c r="L10" s="94">
        <v>1484.6</v>
      </c>
      <c r="M10" s="94">
        <f t="shared" si="4"/>
        <v>102.69073805077124</v>
      </c>
    </row>
    <row r="11" spans="1:13" ht="57" customHeight="1">
      <c r="A11" s="102" t="s">
        <v>72</v>
      </c>
      <c r="B11" s="91">
        <v>8000000000</v>
      </c>
      <c r="C11" s="92">
        <v>449.7</v>
      </c>
      <c r="D11" s="95">
        <v>479.4</v>
      </c>
      <c r="E11" s="94">
        <v>479.4</v>
      </c>
      <c r="F11" s="94">
        <f t="shared" si="1"/>
        <v>100</v>
      </c>
      <c r="G11" s="94">
        <v>763</v>
      </c>
      <c r="H11" s="94">
        <f t="shared" si="2"/>
        <v>159.1572799332499</v>
      </c>
      <c r="I11" s="94">
        <f t="shared" si="0"/>
        <v>159.1572799332499</v>
      </c>
      <c r="J11" s="94">
        <v>594</v>
      </c>
      <c r="K11" s="94">
        <f t="shared" si="3"/>
        <v>77.850589777195282</v>
      </c>
      <c r="L11" s="94">
        <v>589</v>
      </c>
      <c r="M11" s="94">
        <f t="shared" si="4"/>
        <v>77.195281782437746</v>
      </c>
    </row>
    <row r="12" spans="1:13" ht="60" customHeight="1">
      <c r="A12" s="102" t="s">
        <v>73</v>
      </c>
      <c r="B12" s="91">
        <v>8100000000</v>
      </c>
      <c r="C12" s="105">
        <v>0</v>
      </c>
      <c r="D12" s="97">
        <v>187</v>
      </c>
      <c r="E12" s="94">
        <v>221.2</v>
      </c>
      <c r="F12" s="94">
        <f t="shared" si="1"/>
        <v>118.28877005347593</v>
      </c>
      <c r="G12" s="94">
        <v>520</v>
      </c>
      <c r="H12" s="94">
        <f t="shared" si="2"/>
        <v>278.07486631016042</v>
      </c>
      <c r="I12" s="94">
        <f t="shared" si="0"/>
        <v>235.08137432188065</v>
      </c>
      <c r="J12" s="94">
        <v>536</v>
      </c>
      <c r="K12" s="94">
        <f t="shared" si="3"/>
        <v>103.07692307692307</v>
      </c>
      <c r="L12" s="94">
        <v>54</v>
      </c>
      <c r="M12" s="94">
        <f t="shared" si="4"/>
        <v>10.384615384615385</v>
      </c>
    </row>
    <row r="13" spans="1:13" ht="105.75" customHeight="1">
      <c r="A13" s="102" t="s">
        <v>74</v>
      </c>
      <c r="B13" s="91">
        <v>8200000000</v>
      </c>
      <c r="C13" s="96">
        <v>88.9</v>
      </c>
      <c r="D13" s="95">
        <v>60.3</v>
      </c>
      <c r="E13" s="94">
        <v>60.3</v>
      </c>
      <c r="F13" s="94">
        <f t="shared" si="1"/>
        <v>100</v>
      </c>
      <c r="G13" s="94">
        <v>62</v>
      </c>
      <c r="H13" s="94">
        <f t="shared" si="2"/>
        <v>102.81923714759536</v>
      </c>
      <c r="I13" s="94">
        <f t="shared" si="0"/>
        <v>102.81923714759536</v>
      </c>
      <c r="J13" s="94">
        <v>63</v>
      </c>
      <c r="K13" s="94">
        <f t="shared" si="3"/>
        <v>101.61290322580645</v>
      </c>
      <c r="L13" s="94">
        <v>63</v>
      </c>
      <c r="M13" s="94">
        <f t="shared" si="4"/>
        <v>101.61290322580645</v>
      </c>
    </row>
    <row r="14" spans="1:13" ht="99" customHeight="1">
      <c r="A14" s="102" t="s">
        <v>76</v>
      </c>
      <c r="B14" s="91">
        <v>8300000000</v>
      </c>
      <c r="C14" s="92">
        <v>5900.3</v>
      </c>
      <c r="D14" s="98">
        <v>2510.9</v>
      </c>
      <c r="E14" s="94">
        <v>3419.1</v>
      </c>
      <c r="F14" s="94">
        <f t="shared" si="1"/>
        <v>136.17029750288739</v>
      </c>
      <c r="G14" s="94">
        <v>491.5</v>
      </c>
      <c r="H14" s="94">
        <f t="shared" si="2"/>
        <v>19.574654506352303</v>
      </c>
      <c r="I14" s="94">
        <f t="shared" si="0"/>
        <v>14.375127957649674</v>
      </c>
      <c r="J14" s="94">
        <v>294.8</v>
      </c>
      <c r="K14" s="94">
        <f t="shared" si="3"/>
        <v>59.979654120040692</v>
      </c>
      <c r="L14" s="94">
        <v>305.60000000000002</v>
      </c>
      <c r="M14" s="94">
        <f t="shared" si="4"/>
        <v>62.17700915564599</v>
      </c>
    </row>
    <row r="15" spans="1:13" ht="74.25" customHeight="1">
      <c r="A15" s="102" t="s">
        <v>75</v>
      </c>
      <c r="B15" s="91">
        <v>8400000000</v>
      </c>
      <c r="C15" s="92">
        <v>4451.7</v>
      </c>
      <c r="D15" s="95">
        <v>2151.1</v>
      </c>
      <c r="E15" s="94">
        <v>4351.6000000000004</v>
      </c>
      <c r="F15" s="94">
        <f t="shared" si="1"/>
        <v>202.29649946538984</v>
      </c>
      <c r="G15" s="94">
        <v>2193.6</v>
      </c>
      <c r="H15" s="94">
        <f t="shared" si="2"/>
        <v>101.97573334573009</v>
      </c>
      <c r="I15" s="94">
        <f t="shared" si="0"/>
        <v>50.409044948984274</v>
      </c>
      <c r="J15" s="94">
        <v>2273.1</v>
      </c>
      <c r="K15" s="94">
        <f t="shared" si="3"/>
        <v>103.62417943107221</v>
      </c>
      <c r="L15" s="94">
        <v>2432.1999999999998</v>
      </c>
      <c r="M15" s="94">
        <f t="shared" si="4"/>
        <v>110.87709700948211</v>
      </c>
    </row>
    <row r="16" spans="1:13" ht="15.75">
      <c r="A16" s="99" t="s">
        <v>64</v>
      </c>
      <c r="B16" s="100"/>
      <c r="C16" s="101">
        <f>SUM(C6:C15)</f>
        <v>38208.200000000004</v>
      </c>
      <c r="D16" s="101">
        <f>SUM(D6:D15)</f>
        <v>33548.100000000006</v>
      </c>
      <c r="E16" s="101">
        <f>SUM(E6:E15)</f>
        <v>40492.300000000003</v>
      </c>
      <c r="F16" s="101">
        <f t="shared" si="1"/>
        <v>120.69923482999036</v>
      </c>
      <c r="G16" s="101">
        <f>SUM(G6:G15)</f>
        <v>32272.400000000001</v>
      </c>
      <c r="H16" s="101">
        <f t="shared" si="2"/>
        <v>96.197400150828202</v>
      </c>
      <c r="I16" s="101">
        <f t="shared" si="0"/>
        <v>79.700091128436767</v>
      </c>
      <c r="J16" s="101">
        <f>SUM(J6:J15)</f>
        <v>30892.999999999996</v>
      </c>
      <c r="K16" s="101">
        <f t="shared" si="3"/>
        <v>95.72575947249041</v>
      </c>
      <c r="L16" s="101">
        <f>SUM(L6:L15)</f>
        <v>30565.799999999996</v>
      </c>
      <c r="M16" s="101">
        <f t="shared" si="4"/>
        <v>94.711890036067956</v>
      </c>
    </row>
    <row r="17" spans="1:13" ht="30.75" customHeight="1">
      <c r="A17" s="102" t="s">
        <v>65</v>
      </c>
      <c r="B17" s="91">
        <v>5000000000</v>
      </c>
      <c r="C17" s="92">
        <v>502.2</v>
      </c>
      <c r="D17" s="98">
        <v>533</v>
      </c>
      <c r="E17" s="94">
        <v>533</v>
      </c>
      <c r="F17" s="94">
        <f t="shared" si="1"/>
        <v>100</v>
      </c>
      <c r="G17" s="94">
        <v>316.2</v>
      </c>
      <c r="H17" s="94">
        <f t="shared" si="2"/>
        <v>59.324577861163228</v>
      </c>
      <c r="I17" s="94">
        <f t="shared" si="0"/>
        <v>59.324577861163228</v>
      </c>
      <c r="J17" s="94">
        <v>897.2</v>
      </c>
      <c r="K17" s="94">
        <f>J17/G17*100</f>
        <v>283.7444655281468</v>
      </c>
      <c r="L17" s="94">
        <v>1647</v>
      </c>
      <c r="M17" s="94">
        <f t="shared" si="4"/>
        <v>520.87286527514232</v>
      </c>
    </row>
    <row r="18" spans="1:13" ht="15.75">
      <c r="A18" s="99" t="s">
        <v>18</v>
      </c>
      <c r="B18" s="100"/>
      <c r="C18" s="101">
        <f>C16+C17</f>
        <v>38710.400000000001</v>
      </c>
      <c r="D18" s="101">
        <f>D16+D17</f>
        <v>34081.100000000006</v>
      </c>
      <c r="E18" s="101">
        <f>E16+E17</f>
        <v>41025.300000000003</v>
      </c>
      <c r="F18" s="101">
        <f t="shared" si="1"/>
        <v>120.37551604848433</v>
      </c>
      <c r="G18" s="101">
        <f>G16+G17</f>
        <v>32588.600000000002</v>
      </c>
      <c r="H18" s="101">
        <f t="shared" si="2"/>
        <v>95.620739940905651</v>
      </c>
      <c r="I18" s="101">
        <f t="shared" si="0"/>
        <v>79.435372806536449</v>
      </c>
      <c r="J18" s="101">
        <f>J16+J17</f>
        <v>31790.199999999997</v>
      </c>
      <c r="K18" s="101">
        <f t="shared" si="3"/>
        <v>97.550063519144715</v>
      </c>
      <c r="L18" s="101">
        <f>L16+L17</f>
        <v>32212.799999999996</v>
      </c>
      <c r="M18" s="101">
        <f>L18/J18*100</f>
        <v>101.32934048857824</v>
      </c>
    </row>
  </sheetData>
  <mergeCells count="3">
    <mergeCell ref="G1:M1"/>
    <mergeCell ref="A2:M2"/>
    <mergeCell ref="L3:M3"/>
  </mergeCells>
  <pageMargins left="0.70866141732283472" right="0.31496062992125984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 по разделам</vt:lpstr>
      <vt:lpstr>расходы по видам расходов</vt:lpstr>
      <vt:lpstr>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2020-11-19T07:23:54Z</cp:lastPrinted>
  <dcterms:created xsi:type="dcterms:W3CDTF">2006-09-16T00:00:00Z</dcterms:created>
  <dcterms:modified xsi:type="dcterms:W3CDTF">2021-11-24T10:04:47Z</dcterms:modified>
</cp:coreProperties>
</file>