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60" windowWidth="15225" windowHeight="8790"/>
  </bookViews>
  <sheets>
    <sheet name="с пониж коэф. (2)" sheetId="4" r:id="rId1"/>
    <sheet name="с пониж коэф." sheetId="3" r:id="rId2"/>
    <sheet name="Лист1 (2)" sheetId="2" r:id="rId3"/>
    <sheet name="Лист1" sheetId="1" r:id="rId4"/>
  </sheets>
  <calcPr calcId="125725"/>
</workbook>
</file>

<file path=xl/calcChain.xml><?xml version="1.0" encoding="utf-8"?>
<calcChain xmlns="http://schemas.openxmlformats.org/spreadsheetml/2006/main">
  <c r="K13" i="4"/>
  <c r="K11"/>
  <c r="K8"/>
  <c r="K5"/>
  <c r="K4"/>
  <c r="K3"/>
  <c r="K20"/>
  <c r="K19"/>
  <c r="K18"/>
  <c r="L11"/>
  <c r="L8"/>
  <c r="G13"/>
  <c r="G11"/>
  <c r="G8"/>
  <c r="G5"/>
  <c r="K16"/>
  <c r="K15"/>
  <c r="K14"/>
  <c r="E13"/>
  <c r="E12"/>
  <c r="K12" s="1"/>
  <c r="E11"/>
  <c r="E10"/>
  <c r="K10" s="1"/>
  <c r="E9"/>
  <c r="K9" s="1"/>
  <c r="E8"/>
  <c r="E7"/>
  <c r="K7" s="1"/>
  <c r="E6"/>
  <c r="K6" s="1"/>
  <c r="E5"/>
  <c r="E4"/>
  <c r="E3"/>
  <c r="I4" i="3"/>
  <c r="I5"/>
  <c r="I6"/>
  <c r="I7"/>
  <c r="I8"/>
  <c r="I9"/>
  <c r="I10"/>
  <c r="I11"/>
  <c r="I12"/>
  <c r="I13"/>
  <c r="I14"/>
  <c r="I15"/>
  <c r="I16"/>
  <c r="E12"/>
  <c r="E13"/>
  <c r="E6"/>
  <c r="E7"/>
  <c r="E8"/>
  <c r="E9"/>
  <c r="E10"/>
  <c r="E11"/>
  <c r="E4"/>
  <c r="E5"/>
  <c r="E3"/>
  <c r="I3" s="1"/>
</calcChain>
</file>

<file path=xl/sharedStrings.xml><?xml version="1.0" encoding="utf-8"?>
<sst xmlns="http://schemas.openxmlformats.org/spreadsheetml/2006/main" count="185" uniqueCount="51">
  <si>
    <t>Наименование коммунальной услуги</t>
  </si>
  <si>
    <t>Ед. измер.</t>
  </si>
  <si>
    <t>Норматив</t>
  </si>
  <si>
    <t>Нормативный документ</t>
  </si>
  <si>
    <t>Холодное водоснабжение</t>
  </si>
  <si>
    <t>Жилые дома с полным благоуствройством с централизов. Горячим водоснабжением</t>
  </si>
  <si>
    <t>м3                         на 1 чел. в месяц</t>
  </si>
  <si>
    <t>Горячее водоснабжение</t>
  </si>
  <si>
    <t>Водоотведение</t>
  </si>
  <si>
    <t>Приказ № 22-нп  Департамента ЖКХ и энергетики ХМАО-Югры ( прил.1) от 11.12.2013 г</t>
  </si>
  <si>
    <t>Для жилых и нежилых помещений, Гкал на 1 м2 общ. Площади в  МКД  в месяц</t>
  </si>
  <si>
    <t>Примечание : Нормативы потребления ком. услуг применяются при отсутствии приборов учета</t>
  </si>
  <si>
    <t>Приказ № 26-нп  Департамента ЖКХ и энергетики ХМАО-Югры ( прил.1) от 09.12.2013 г</t>
  </si>
  <si>
    <t>НОРМАТИВЫ КОММУНАЛЬНЫХ УСЛУГ                                              с 01 сентября  2014 г</t>
  </si>
  <si>
    <r>
      <rPr>
        <b/>
        <sz val="20"/>
        <color theme="1"/>
        <rFont val="Calibri"/>
        <family val="2"/>
        <charset val="204"/>
        <scheme val="minor"/>
      </rPr>
      <t xml:space="preserve">ТЕПЛОСНАБЖЕНИЕ  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     2-х этажные жилые дома          </t>
    </r>
    <r>
      <rPr>
        <sz val="14"/>
        <color theme="1"/>
        <rFont val="Calibri"/>
        <family val="2"/>
        <charset val="204"/>
        <scheme val="minor"/>
      </rPr>
      <t>Взимание платы за тепловую энергию с использованием нормативов осуществляется в течении календарного года равными долями за каждый месяц</t>
    </r>
  </si>
  <si>
    <t>ТЕПЛОСНАБЖЕНИЕ   3-х этажные жил. дома постройки до 1999 г</t>
  </si>
  <si>
    <t>ТЕПЛОСНАБЖЕНИЕ   3-х этажные жил. дома постройки после   1999 г</t>
  </si>
  <si>
    <t>ТЕПЛОСНАБЖЕНИЕ   4-х этажные жил. дома постройки после   1999 г</t>
  </si>
  <si>
    <t>Приказ № 26-нп  Департамента ЖКХ и энергетики ХМАО-Югры ( прил.15) от 09.12.2013 г</t>
  </si>
  <si>
    <t>Гкал на 1 м2 общ. площади в месяц</t>
  </si>
  <si>
    <t xml:space="preserve">  Взимание платы за тепловую энергию с использованием нормативов осуществляется в течении календарного года равными долями за каждый месяц</t>
  </si>
  <si>
    <t xml:space="preserve"> Взимание платы за тепловую энергию с использованием нормативов осуществляется в течении календарного года равными долями за каждый месяц</t>
  </si>
  <si>
    <t>м3   на 1 чел. в месяц</t>
  </si>
  <si>
    <t>м3 на 1 чел. в месяц</t>
  </si>
  <si>
    <t>Норматив потребления гор. водоснабжения на общедомовые нужды</t>
  </si>
  <si>
    <t>Норматив потребления хол. водоснабжения на общедомовые нужды</t>
  </si>
  <si>
    <t>м3 на 1 м2  общ. Площади входящих в состав общ. Имущества</t>
  </si>
  <si>
    <t>Приказ № 22-нп  Департамента ЖКХ и энергетики ХМАО-Югры ( прил.2) от 11.12.2013 г</t>
  </si>
  <si>
    <t>НОРМАТИВЫ КОММУНАЛЬНЫХ УСЛУГ                                                                                                  с 01 сентября  2014 г</t>
  </si>
  <si>
    <t>Холодное водоснабжение 2-х эт. ж. дома</t>
  </si>
  <si>
    <t>Горячее водоснабжение 2 эт. ж.дома</t>
  </si>
  <si>
    <t>Водоотведение  2-х эт. ж. дома</t>
  </si>
  <si>
    <t>Пониж.коэф.</t>
  </si>
  <si>
    <t>Холодное водоснабжение 3-х эт. ж. дома</t>
  </si>
  <si>
    <t>Горячее водоснабжение 3 эт. ж.дома</t>
  </si>
  <si>
    <t>Водоотведение  3-х эт. ж. дома</t>
  </si>
  <si>
    <t>Холодное водоснабжение 4-х эт. ж. дома</t>
  </si>
  <si>
    <t>Горячее водоснабжение 4 эт. ж.дома</t>
  </si>
  <si>
    <t>Водоотведение  4-х эт. ж. дома</t>
  </si>
  <si>
    <t>Водоотведение  1 эт. ж. дома ( коттеджи)</t>
  </si>
  <si>
    <t>Холодное водоснабжение 1 эт. ж. дома                    ( коттеджи)</t>
  </si>
  <si>
    <t>Норматив потребления хол. водоснабжения на общедомовые нужды применяемые для расчета размера платы  при отсутствии приборов учета</t>
  </si>
  <si>
    <t>Норматив потребления гор. водоснабжения на общедомовые нужды применяемые для расчета размера платы  при отсутствии приборов учета</t>
  </si>
  <si>
    <t>Приказ № 22-нп  Департамента ЖКХ и энергетики ХМАО-Югры ( прил.1) от 11.12.2013 г   "Об утверждении нормативов потребления ком. услуг по холодному и горячему водоснабжению и водоотведению на территории ХМАО-Югры"                                                                                                                                                  Приказ № 36-нп  Департамента ЖКХ и энергетики ХМАО-Югры ( прил.13) от 21.07.2014 г " Об утверждении понижающих коэф. к нормативам потребления ком. услуг "</t>
  </si>
  <si>
    <t xml:space="preserve">ТЕПЛОСНАБЖЕНИЕ   2-х этажные жил. дома </t>
  </si>
  <si>
    <t>НОРМАТИВЫ КОММУНАЛЬНЫХ УСЛУГ                                                                                                                                                     с 01 января   2015 г</t>
  </si>
  <si>
    <t>Норматив  с 01.09.2014 г</t>
  </si>
  <si>
    <t>Примечание : Нормативы потребления ком. услуг применяются при отсутствии приборов учета, увеличении нормативов  на водоснабжение и водоотведение производится для потребителей не установивших приборы учета, у тех у которых есть тех. возможность для установки приборов учета.</t>
  </si>
  <si>
    <r>
      <rPr>
        <b/>
        <sz val="14"/>
        <color theme="1"/>
        <rFont val="Calibri"/>
        <family val="2"/>
        <charset val="204"/>
        <scheme val="minor"/>
      </rPr>
      <t>Норматив с 01.01.2015 г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Постановление Правительства РФ от 16.04.2013 г. № 344 «О внесении изменений в некоторые акты Правительства РФ по вопросам предоставления коммунальных услуг»).  </t>
    </r>
    <r>
      <rPr>
        <b/>
        <sz val="11"/>
        <color theme="1"/>
        <rFont val="Calibri"/>
        <family val="2"/>
        <charset val="204"/>
        <scheme val="minor"/>
      </rPr>
      <t>К=1,1</t>
    </r>
  </si>
  <si>
    <t>Холодное водоснабжение 1 эт. ж. дома                                        ( коттеджи)</t>
  </si>
  <si>
    <t>НОРМАТИВЫ КОММУНАЛЬНЫХ УСЛУГ       с 01 января   2015 г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</si>
</sst>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3" xfId="0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2" xfId="0" applyFont="1" applyBorder="1"/>
    <xf numFmtId="0" fontId="5" fillId="0" borderId="10" xfId="0" applyFont="1" applyFill="1" applyBorder="1"/>
    <xf numFmtId="0" fontId="7" fillId="0" borderId="1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16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165" fontId="8" fillId="0" borderId="2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5" fontId="8" fillId="0" borderId="2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165" fontId="0" fillId="0" borderId="0" xfId="0" applyNumberFormat="1"/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1" fillId="0" borderId="3" xfId="0" applyFont="1" applyBorder="1"/>
    <xf numFmtId="165" fontId="8" fillId="0" borderId="10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>
      <selection sqref="A1:K22"/>
    </sheetView>
  </sheetViews>
  <sheetFormatPr defaultRowHeight="15"/>
  <cols>
    <col min="1" max="1" width="61.140625" customWidth="1"/>
    <col min="2" max="2" width="25.42578125" customWidth="1"/>
    <col min="3" max="3" width="10.5703125" customWidth="1"/>
    <col min="4" max="4" width="12.5703125" customWidth="1"/>
    <col min="5" max="5" width="15.85546875" customWidth="1"/>
    <col min="6" max="7" width="15.85546875" hidden="1" customWidth="1"/>
    <col min="10" max="10" width="5.28515625" customWidth="1"/>
    <col min="11" max="11" width="42.140625" customWidth="1"/>
  </cols>
  <sheetData>
    <row r="1" spans="1:12" ht="39.75" customHeight="1" thickBot="1">
      <c r="A1" s="69" t="s">
        <v>50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101.25" customHeight="1" thickBot="1">
      <c r="A2" s="42" t="s">
        <v>0</v>
      </c>
      <c r="B2" s="43" t="s">
        <v>1</v>
      </c>
      <c r="C2" s="59" t="s">
        <v>2</v>
      </c>
      <c r="D2" s="59" t="s">
        <v>32</v>
      </c>
      <c r="E2" s="41" t="s">
        <v>46</v>
      </c>
      <c r="F2" s="51"/>
      <c r="G2" s="51"/>
      <c r="H2" s="71" t="s">
        <v>3</v>
      </c>
      <c r="I2" s="72"/>
      <c r="J2" s="73"/>
      <c r="K2" s="39" t="s">
        <v>48</v>
      </c>
    </row>
    <row r="3" spans="1:12" ht="27" customHeight="1" thickBot="1">
      <c r="A3" s="60" t="s">
        <v>29</v>
      </c>
      <c r="B3" s="56" t="s">
        <v>23</v>
      </c>
      <c r="C3" s="57">
        <v>3.9009999999999998</v>
      </c>
      <c r="D3" s="25">
        <v>0.94399999999999995</v>
      </c>
      <c r="E3" s="61">
        <f>C3*D3</f>
        <v>3.6825439999999996</v>
      </c>
      <c r="F3" s="62">
        <v>0.94399999999999995</v>
      </c>
      <c r="G3" s="53"/>
      <c r="H3" s="74" t="s">
        <v>43</v>
      </c>
      <c r="I3" s="75"/>
      <c r="J3" s="75"/>
      <c r="K3" s="50">
        <f>E3</f>
        <v>3.6825439999999996</v>
      </c>
    </row>
    <row r="4" spans="1:12" ht="24.75" customHeight="1" thickBot="1">
      <c r="A4" s="35" t="s">
        <v>30</v>
      </c>
      <c r="B4" s="47" t="s">
        <v>23</v>
      </c>
      <c r="C4" s="46">
        <v>3.4180000000000001</v>
      </c>
      <c r="D4" s="24">
        <v>0.81100000000000005</v>
      </c>
      <c r="E4" s="27">
        <f t="shared" ref="E4:E13" si="0">C4*D4</f>
        <v>2.7719980000000004</v>
      </c>
      <c r="F4" s="54">
        <v>0.81100000000000005</v>
      </c>
      <c r="G4" s="53"/>
      <c r="H4" s="74"/>
      <c r="I4" s="75"/>
      <c r="J4" s="75"/>
      <c r="K4" s="50">
        <f>E4</f>
        <v>2.7719980000000004</v>
      </c>
    </row>
    <row r="5" spans="1:12" ht="25.5" customHeight="1" thickBot="1">
      <c r="A5" s="34" t="s">
        <v>31</v>
      </c>
      <c r="B5" s="23" t="s">
        <v>22</v>
      </c>
      <c r="C5" s="12">
        <v>7.319</v>
      </c>
      <c r="D5" s="12">
        <v>0.876</v>
      </c>
      <c r="E5" s="27">
        <f t="shared" si="0"/>
        <v>6.4114440000000004</v>
      </c>
      <c r="F5" s="54">
        <v>0.876</v>
      </c>
      <c r="G5" s="53">
        <f>E3+E4</f>
        <v>6.454542</v>
      </c>
      <c r="H5" s="74"/>
      <c r="I5" s="75"/>
      <c r="J5" s="75"/>
      <c r="K5" s="50">
        <f>E5</f>
        <v>6.4114440000000004</v>
      </c>
      <c r="L5">
        <v>7.1</v>
      </c>
    </row>
    <row r="6" spans="1:12" ht="31.5" customHeight="1" thickBot="1">
      <c r="A6" s="34" t="s">
        <v>33</v>
      </c>
      <c r="B6" s="45" t="s">
        <v>23</v>
      </c>
      <c r="C6" s="46">
        <v>3.9009999999999998</v>
      </c>
      <c r="D6" s="24">
        <v>0.94399999999999995</v>
      </c>
      <c r="E6" s="27">
        <f t="shared" si="0"/>
        <v>3.6825439999999996</v>
      </c>
      <c r="F6" s="54">
        <v>0.94399999999999995</v>
      </c>
      <c r="G6" s="53"/>
      <c r="H6" s="74"/>
      <c r="I6" s="75"/>
      <c r="J6" s="75"/>
      <c r="K6" s="50">
        <f t="shared" ref="K6:K16" si="1">E6*1.1</f>
        <v>4.0507983999999997</v>
      </c>
    </row>
    <row r="7" spans="1:12" ht="31.5" customHeight="1" thickBot="1">
      <c r="A7" s="35" t="s">
        <v>34</v>
      </c>
      <c r="B7" s="47" t="s">
        <v>23</v>
      </c>
      <c r="C7" s="46">
        <v>3.4180000000000001</v>
      </c>
      <c r="D7" s="24">
        <v>0.84099999999999997</v>
      </c>
      <c r="E7" s="27">
        <f t="shared" si="0"/>
        <v>2.8745379999999998</v>
      </c>
      <c r="F7" s="54">
        <v>0.84099999999999997</v>
      </c>
      <c r="G7" s="53"/>
      <c r="H7" s="74"/>
      <c r="I7" s="75"/>
      <c r="J7" s="75"/>
      <c r="K7" s="50">
        <f t="shared" si="1"/>
        <v>3.1619918</v>
      </c>
    </row>
    <row r="8" spans="1:12" ht="31.5" customHeight="1" thickBot="1">
      <c r="A8" s="34" t="s">
        <v>35</v>
      </c>
      <c r="B8" s="23" t="s">
        <v>22</v>
      </c>
      <c r="C8" s="12">
        <v>7.319</v>
      </c>
      <c r="D8" s="12">
        <v>0.90800000000000003</v>
      </c>
      <c r="E8" s="27">
        <f t="shared" si="0"/>
        <v>6.6456520000000001</v>
      </c>
      <c r="F8" s="54">
        <v>0.90800000000000003</v>
      </c>
      <c r="G8" s="53">
        <f>E6+E7</f>
        <v>6.5570819999999994</v>
      </c>
      <c r="H8" s="74"/>
      <c r="I8" s="75"/>
      <c r="J8" s="75"/>
      <c r="K8" s="50">
        <f>E8</f>
        <v>6.6456520000000001</v>
      </c>
      <c r="L8" s="55">
        <f>K6+K7</f>
        <v>7.2127901999999997</v>
      </c>
    </row>
    <row r="9" spans="1:12" ht="31.5" customHeight="1" thickBot="1">
      <c r="A9" s="34" t="s">
        <v>36</v>
      </c>
      <c r="B9" s="45" t="s">
        <v>23</v>
      </c>
      <c r="C9" s="46">
        <v>3.9009999999999998</v>
      </c>
      <c r="D9" s="24">
        <v>0.94399999999999995</v>
      </c>
      <c r="E9" s="27">
        <f t="shared" si="0"/>
        <v>3.6825439999999996</v>
      </c>
      <c r="F9" s="54">
        <v>0.94399999999999995</v>
      </c>
      <c r="G9" s="53"/>
      <c r="H9" s="74"/>
      <c r="I9" s="75"/>
      <c r="J9" s="75"/>
      <c r="K9" s="50">
        <f t="shared" si="1"/>
        <v>4.0507983999999997</v>
      </c>
    </row>
    <row r="10" spans="1:12" ht="31.5" customHeight="1" thickBot="1">
      <c r="A10" s="35" t="s">
        <v>37</v>
      </c>
      <c r="B10" s="47" t="s">
        <v>23</v>
      </c>
      <c r="C10" s="46">
        <v>3.4180000000000001</v>
      </c>
      <c r="D10" s="24">
        <v>0.872</v>
      </c>
      <c r="E10" s="27">
        <f t="shared" si="0"/>
        <v>2.980496</v>
      </c>
      <c r="F10" s="54">
        <v>0.872</v>
      </c>
      <c r="G10" s="53"/>
      <c r="H10" s="74"/>
      <c r="I10" s="75"/>
      <c r="J10" s="75"/>
      <c r="K10" s="50">
        <f t="shared" si="1"/>
        <v>3.2785456000000002</v>
      </c>
    </row>
    <row r="11" spans="1:12" ht="31.5" customHeight="1" thickBot="1">
      <c r="A11" s="34" t="s">
        <v>38</v>
      </c>
      <c r="B11" s="23" t="s">
        <v>22</v>
      </c>
      <c r="C11" s="12">
        <v>7.319</v>
      </c>
      <c r="D11" s="12">
        <v>0.90400000000000003</v>
      </c>
      <c r="E11" s="27">
        <f t="shared" si="0"/>
        <v>6.6163759999999998</v>
      </c>
      <c r="F11" s="54">
        <v>0.90400000000000003</v>
      </c>
      <c r="G11" s="53">
        <f>E9+E10</f>
        <v>6.6630399999999996</v>
      </c>
      <c r="H11" s="74"/>
      <c r="I11" s="75"/>
      <c r="J11" s="75"/>
      <c r="K11" s="50">
        <f>E11</f>
        <v>6.6163759999999998</v>
      </c>
      <c r="L11" s="55">
        <f>K9+K10</f>
        <v>7.3293439999999999</v>
      </c>
    </row>
    <row r="12" spans="1:12" ht="43.5" customHeight="1" thickBot="1">
      <c r="A12" s="36" t="s">
        <v>49</v>
      </c>
      <c r="B12" s="45" t="s">
        <v>23</v>
      </c>
      <c r="C12" s="46">
        <v>7.0140000000000002</v>
      </c>
      <c r="D12" s="24">
        <v>0.91500000000000004</v>
      </c>
      <c r="E12" s="27">
        <f t="shared" si="0"/>
        <v>6.4178100000000002</v>
      </c>
      <c r="F12" s="54">
        <v>0.91500000000000004</v>
      </c>
      <c r="G12" s="53"/>
      <c r="H12" s="74"/>
      <c r="I12" s="75"/>
      <c r="J12" s="75"/>
      <c r="K12" s="50">
        <f t="shared" si="1"/>
        <v>7.0595910000000011</v>
      </c>
    </row>
    <row r="13" spans="1:12" ht="28.5" customHeight="1" thickBot="1">
      <c r="A13" s="36" t="s">
        <v>39</v>
      </c>
      <c r="B13" s="23" t="s">
        <v>22</v>
      </c>
      <c r="C13" s="12">
        <v>7.0140000000000002</v>
      </c>
      <c r="D13" s="12">
        <v>0.89900000000000002</v>
      </c>
      <c r="E13" s="52">
        <f t="shared" si="0"/>
        <v>6.3055860000000008</v>
      </c>
      <c r="F13" s="54">
        <v>0.89900000000000002</v>
      </c>
      <c r="G13" s="53">
        <f>E12</f>
        <v>6.4178100000000002</v>
      </c>
      <c r="H13" s="74"/>
      <c r="I13" s="75"/>
      <c r="J13" s="75"/>
      <c r="K13" s="50">
        <f>E13</f>
        <v>6.3055860000000008</v>
      </c>
    </row>
    <row r="14" spans="1:12" ht="31.5" hidden="1" customHeight="1" thickBot="1">
      <c r="A14" s="1"/>
      <c r="B14" s="48"/>
      <c r="C14" s="49"/>
      <c r="D14" s="25"/>
      <c r="E14" s="25"/>
      <c r="F14" s="25"/>
      <c r="G14" s="25"/>
      <c r="H14" s="21"/>
      <c r="I14" s="22"/>
      <c r="J14" s="22"/>
      <c r="K14" s="38">
        <f t="shared" si="1"/>
        <v>0</v>
      </c>
    </row>
    <row r="15" spans="1:12" ht="51" customHeight="1" thickBot="1">
      <c r="A15" s="44" t="s">
        <v>41</v>
      </c>
      <c r="B15" s="20" t="s">
        <v>26</v>
      </c>
      <c r="C15" s="49">
        <v>2.7E-2</v>
      </c>
      <c r="D15" s="12"/>
      <c r="E15" s="12">
        <v>2.7E-2</v>
      </c>
      <c r="F15" s="24"/>
      <c r="G15" s="24"/>
      <c r="H15" s="76" t="s">
        <v>27</v>
      </c>
      <c r="I15" s="77"/>
      <c r="J15" s="77"/>
      <c r="K15" s="40">
        <f t="shared" si="1"/>
        <v>2.9700000000000001E-2</v>
      </c>
    </row>
    <row r="16" spans="1:12" ht="59.25" customHeight="1" thickBot="1">
      <c r="A16" s="44" t="s">
        <v>42</v>
      </c>
      <c r="B16" s="20" t="s">
        <v>26</v>
      </c>
      <c r="C16" s="49">
        <v>2.7E-2</v>
      </c>
      <c r="D16" s="25"/>
      <c r="E16" s="12">
        <v>2.7E-2</v>
      </c>
      <c r="F16" s="26"/>
      <c r="G16" s="26"/>
      <c r="H16" s="78"/>
      <c r="I16" s="79"/>
      <c r="J16" s="79"/>
      <c r="K16" s="40">
        <f t="shared" si="1"/>
        <v>2.9700000000000001E-2</v>
      </c>
    </row>
    <row r="17" spans="1:16" ht="30" customHeight="1" thickBot="1">
      <c r="A17" s="29" t="s">
        <v>44</v>
      </c>
      <c r="B17" s="80" t="s">
        <v>10</v>
      </c>
      <c r="C17" s="26">
        <v>3.4599999999999999E-2</v>
      </c>
      <c r="D17" s="30"/>
      <c r="E17" s="26">
        <v>3.4599999999999999E-2</v>
      </c>
      <c r="F17" s="25"/>
      <c r="G17" s="25"/>
      <c r="H17" s="76" t="s">
        <v>18</v>
      </c>
      <c r="I17" s="77"/>
      <c r="J17" s="77"/>
      <c r="K17" s="12">
        <v>3.4599999999999999E-2</v>
      </c>
    </row>
    <row r="18" spans="1:16" ht="33" customHeight="1" thickBot="1">
      <c r="A18" s="19" t="s">
        <v>15</v>
      </c>
      <c r="B18" s="81"/>
      <c r="C18" s="26">
        <v>2.18E-2</v>
      </c>
      <c r="D18" s="31"/>
      <c r="E18" s="26">
        <v>2.18E-2</v>
      </c>
      <c r="F18" s="25"/>
      <c r="G18" s="25"/>
      <c r="H18" s="74"/>
      <c r="I18" s="75"/>
      <c r="J18" s="75"/>
      <c r="K18" s="58">
        <f>0.0218*1.1</f>
        <v>2.3980000000000001E-2</v>
      </c>
    </row>
    <row r="19" spans="1:16" ht="33" customHeight="1" thickBot="1">
      <c r="A19" s="19" t="s">
        <v>16</v>
      </c>
      <c r="B19" s="81"/>
      <c r="C19" s="26">
        <v>1.3899999999999999E-2</v>
      </c>
      <c r="D19" s="31"/>
      <c r="E19" s="26">
        <v>1.3899999999999999E-2</v>
      </c>
      <c r="F19" s="25"/>
      <c r="G19" s="25"/>
      <c r="H19" s="74"/>
      <c r="I19" s="75"/>
      <c r="J19" s="75"/>
      <c r="K19" s="58">
        <f>0.0139*1.1</f>
        <v>1.529E-2</v>
      </c>
    </row>
    <row r="20" spans="1:16" ht="36.75" customHeight="1" thickBot="1">
      <c r="A20" s="19" t="s">
        <v>17</v>
      </c>
      <c r="B20" s="82"/>
      <c r="C20" s="26">
        <v>1.2E-2</v>
      </c>
      <c r="D20" s="32"/>
      <c r="E20" s="26">
        <v>1.2E-2</v>
      </c>
      <c r="F20" s="26"/>
      <c r="G20" s="26"/>
      <c r="H20" s="78"/>
      <c r="I20" s="79"/>
      <c r="J20" s="79"/>
      <c r="K20" s="49">
        <f>0.012*1.1</f>
        <v>1.3200000000000002E-2</v>
      </c>
    </row>
    <row r="21" spans="1:16" ht="17.25" customHeight="1">
      <c r="A21" s="63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5"/>
      <c r="P21" t="s">
        <v>20</v>
      </c>
    </row>
    <row r="22" spans="1:16" ht="39.75" customHeight="1" thickBot="1">
      <c r="A22" s="66" t="s">
        <v>47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</row>
  </sheetData>
  <mergeCells count="8">
    <mergeCell ref="A21:K21"/>
    <mergeCell ref="A22:K22"/>
    <mergeCell ref="A1:K1"/>
    <mergeCell ref="H2:J2"/>
    <mergeCell ref="H3:J13"/>
    <mergeCell ref="H15:J16"/>
    <mergeCell ref="B17:B20"/>
    <mergeCell ref="H17:J20"/>
  </mergeCells>
  <pageMargins left="0" right="0.11811023622047245" top="0" bottom="0.15748031496062992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3" sqref="D13"/>
    </sheetView>
  </sheetViews>
  <sheetFormatPr defaultRowHeight="15"/>
  <cols>
    <col min="1" max="1" width="77.5703125" customWidth="1"/>
    <col min="2" max="2" width="25.42578125" customWidth="1"/>
    <col min="3" max="3" width="10.5703125" customWidth="1"/>
    <col min="4" max="4" width="12.5703125" customWidth="1"/>
    <col min="5" max="5" width="15.85546875" customWidth="1"/>
    <col min="8" max="8" width="5.28515625" customWidth="1"/>
    <col min="9" max="9" width="42.140625" customWidth="1"/>
  </cols>
  <sheetData>
    <row r="1" spans="1:9" ht="60" customHeight="1" thickBot="1">
      <c r="A1" s="69" t="s">
        <v>45</v>
      </c>
      <c r="B1" s="70"/>
      <c r="C1" s="70"/>
      <c r="D1" s="70"/>
      <c r="E1" s="70"/>
      <c r="F1" s="70"/>
      <c r="G1" s="70"/>
      <c r="H1" s="70"/>
      <c r="I1" s="70"/>
    </row>
    <row r="2" spans="1:9" ht="101.25" customHeight="1" thickBot="1">
      <c r="A2" s="42" t="s">
        <v>0</v>
      </c>
      <c r="B2" s="43" t="s">
        <v>1</v>
      </c>
      <c r="C2" s="33" t="s">
        <v>2</v>
      </c>
      <c r="D2" s="33" t="s">
        <v>32</v>
      </c>
      <c r="E2" s="41" t="s">
        <v>46</v>
      </c>
      <c r="F2" s="71" t="s">
        <v>3</v>
      </c>
      <c r="G2" s="72"/>
      <c r="H2" s="73"/>
      <c r="I2" s="39" t="s">
        <v>48</v>
      </c>
    </row>
    <row r="3" spans="1:9" ht="27" customHeight="1" thickBot="1">
      <c r="A3" s="34" t="s">
        <v>29</v>
      </c>
      <c r="B3" s="13" t="s">
        <v>23</v>
      </c>
      <c r="C3" s="14">
        <v>3.9009999999999998</v>
      </c>
      <c r="D3" s="24">
        <v>0.94399999999999995</v>
      </c>
      <c r="E3" s="27">
        <f>C3*D3</f>
        <v>3.6825439999999996</v>
      </c>
      <c r="F3" s="76" t="s">
        <v>43</v>
      </c>
      <c r="G3" s="77"/>
      <c r="H3" s="77"/>
      <c r="I3" s="50">
        <f>E3*1.1</f>
        <v>4.0507983999999997</v>
      </c>
    </row>
    <row r="4" spans="1:9" ht="24.75" customHeight="1" thickBot="1">
      <c r="A4" s="35" t="s">
        <v>30</v>
      </c>
      <c r="B4" s="15" t="s">
        <v>23</v>
      </c>
      <c r="C4" s="14">
        <v>3.4180000000000001</v>
      </c>
      <c r="D4" s="24">
        <v>0.81100000000000005</v>
      </c>
      <c r="E4" s="27">
        <f t="shared" ref="E4:E13" si="0">C4*D4</f>
        <v>2.7719980000000004</v>
      </c>
      <c r="F4" s="74"/>
      <c r="G4" s="75"/>
      <c r="H4" s="75"/>
      <c r="I4" s="50">
        <f t="shared" ref="I4:I13" si="1">E4*1.1</f>
        <v>3.0491978000000008</v>
      </c>
    </row>
    <row r="5" spans="1:9" ht="25.5" customHeight="1" thickBot="1">
      <c r="A5" s="34" t="s">
        <v>31</v>
      </c>
      <c r="B5" s="23" t="s">
        <v>22</v>
      </c>
      <c r="C5" s="12">
        <v>7.319</v>
      </c>
      <c r="D5" s="12">
        <v>0.876</v>
      </c>
      <c r="E5" s="27">
        <f t="shared" si="0"/>
        <v>6.4114440000000004</v>
      </c>
      <c r="F5" s="74"/>
      <c r="G5" s="75"/>
      <c r="H5" s="75"/>
      <c r="I5" s="50">
        <f t="shared" si="1"/>
        <v>7.0525884000000012</v>
      </c>
    </row>
    <row r="6" spans="1:9" ht="31.5" customHeight="1" thickBot="1">
      <c r="A6" s="34" t="s">
        <v>33</v>
      </c>
      <c r="B6" s="13" t="s">
        <v>23</v>
      </c>
      <c r="C6" s="14">
        <v>3.9009999999999998</v>
      </c>
      <c r="D6" s="24">
        <v>0.94399999999999995</v>
      </c>
      <c r="E6" s="27">
        <f t="shared" si="0"/>
        <v>3.6825439999999996</v>
      </c>
      <c r="F6" s="74"/>
      <c r="G6" s="75"/>
      <c r="H6" s="75"/>
      <c r="I6" s="50">
        <f t="shared" si="1"/>
        <v>4.0507983999999997</v>
      </c>
    </row>
    <row r="7" spans="1:9" ht="31.5" customHeight="1" thickBot="1">
      <c r="A7" s="35" t="s">
        <v>34</v>
      </c>
      <c r="B7" s="15" t="s">
        <v>23</v>
      </c>
      <c r="C7" s="14">
        <v>3.4180000000000001</v>
      </c>
      <c r="D7" s="24">
        <v>0.84099999999999997</v>
      </c>
      <c r="E7" s="27">
        <f t="shared" si="0"/>
        <v>2.8745379999999998</v>
      </c>
      <c r="F7" s="74"/>
      <c r="G7" s="75"/>
      <c r="H7" s="75"/>
      <c r="I7" s="50">
        <f t="shared" si="1"/>
        <v>3.1619918</v>
      </c>
    </row>
    <row r="8" spans="1:9" ht="31.5" customHeight="1" thickBot="1">
      <c r="A8" s="34" t="s">
        <v>35</v>
      </c>
      <c r="B8" s="23" t="s">
        <v>22</v>
      </c>
      <c r="C8" s="12">
        <v>7.319</v>
      </c>
      <c r="D8" s="12">
        <v>0.90800000000000003</v>
      </c>
      <c r="E8" s="27">
        <f t="shared" si="0"/>
        <v>6.6456520000000001</v>
      </c>
      <c r="F8" s="74"/>
      <c r="G8" s="75"/>
      <c r="H8" s="75"/>
      <c r="I8" s="50">
        <f t="shared" si="1"/>
        <v>7.3102172000000003</v>
      </c>
    </row>
    <row r="9" spans="1:9" ht="31.5" customHeight="1" thickBot="1">
      <c r="A9" s="34" t="s">
        <v>36</v>
      </c>
      <c r="B9" s="13" t="s">
        <v>23</v>
      </c>
      <c r="C9" s="14">
        <v>3.9009999999999998</v>
      </c>
      <c r="D9" s="24">
        <v>0.94399999999999995</v>
      </c>
      <c r="E9" s="27">
        <f t="shared" si="0"/>
        <v>3.6825439999999996</v>
      </c>
      <c r="F9" s="74"/>
      <c r="G9" s="75"/>
      <c r="H9" s="75"/>
      <c r="I9" s="50">
        <f t="shared" si="1"/>
        <v>4.0507983999999997</v>
      </c>
    </row>
    <row r="10" spans="1:9" ht="31.5" customHeight="1" thickBot="1">
      <c r="A10" s="35" t="s">
        <v>37</v>
      </c>
      <c r="B10" s="15" t="s">
        <v>23</v>
      </c>
      <c r="C10" s="14">
        <v>3.4180000000000001</v>
      </c>
      <c r="D10" s="24">
        <v>0.872</v>
      </c>
      <c r="E10" s="27">
        <f t="shared" si="0"/>
        <v>2.980496</v>
      </c>
      <c r="F10" s="74"/>
      <c r="G10" s="75"/>
      <c r="H10" s="75"/>
      <c r="I10" s="50">
        <f t="shared" si="1"/>
        <v>3.2785456000000002</v>
      </c>
    </row>
    <row r="11" spans="1:9" ht="31.5" customHeight="1" thickBot="1">
      <c r="A11" s="34" t="s">
        <v>38</v>
      </c>
      <c r="B11" s="23" t="s">
        <v>22</v>
      </c>
      <c r="C11" s="12">
        <v>7.319</v>
      </c>
      <c r="D11" s="12">
        <v>0.90400000000000003</v>
      </c>
      <c r="E11" s="27">
        <f t="shared" si="0"/>
        <v>6.6163759999999998</v>
      </c>
      <c r="F11" s="74"/>
      <c r="G11" s="75"/>
      <c r="H11" s="75"/>
      <c r="I11" s="50">
        <f t="shared" si="1"/>
        <v>7.2780136000000004</v>
      </c>
    </row>
    <row r="12" spans="1:9" ht="43.5" customHeight="1" thickBot="1">
      <c r="A12" s="36" t="s">
        <v>40</v>
      </c>
      <c r="B12" s="13" t="s">
        <v>23</v>
      </c>
      <c r="C12" s="14">
        <v>7.0140000000000002</v>
      </c>
      <c r="D12" s="24">
        <v>0.91500000000000004</v>
      </c>
      <c r="E12" s="27">
        <f t="shared" si="0"/>
        <v>6.4178100000000002</v>
      </c>
      <c r="F12" s="74"/>
      <c r="G12" s="75"/>
      <c r="H12" s="75"/>
      <c r="I12" s="50">
        <f t="shared" si="1"/>
        <v>7.0595910000000011</v>
      </c>
    </row>
    <row r="13" spans="1:9" ht="28.5" customHeight="1" thickBot="1">
      <c r="A13" s="36" t="s">
        <v>39</v>
      </c>
      <c r="B13" s="23" t="s">
        <v>22</v>
      </c>
      <c r="C13" s="12">
        <v>7.0140000000000002</v>
      </c>
      <c r="D13" s="12">
        <v>0.89900000000000002</v>
      </c>
      <c r="E13" s="28">
        <f t="shared" si="0"/>
        <v>6.3055860000000008</v>
      </c>
      <c r="F13" s="74"/>
      <c r="G13" s="75"/>
      <c r="H13" s="75"/>
      <c r="I13" s="50">
        <f t="shared" si="1"/>
        <v>6.9361446000000013</v>
      </c>
    </row>
    <row r="14" spans="1:9" ht="31.5" hidden="1" customHeight="1" thickBot="1">
      <c r="A14" s="1"/>
      <c r="B14" s="16"/>
      <c r="C14" s="17"/>
      <c r="D14" s="25"/>
      <c r="E14" s="25"/>
      <c r="F14" s="21"/>
      <c r="G14" s="22"/>
      <c r="H14" s="22"/>
      <c r="I14" s="38">
        <f t="shared" ref="I14:I16" si="2">E14*1.1</f>
        <v>0</v>
      </c>
    </row>
    <row r="15" spans="1:9" ht="51" customHeight="1" thickBot="1">
      <c r="A15" s="44" t="s">
        <v>41</v>
      </c>
      <c r="B15" s="20" t="s">
        <v>26</v>
      </c>
      <c r="C15" s="17">
        <v>2.7E-2</v>
      </c>
      <c r="D15" s="12"/>
      <c r="E15" s="12">
        <v>2.7E-2</v>
      </c>
      <c r="F15" s="76" t="s">
        <v>27</v>
      </c>
      <c r="G15" s="77"/>
      <c r="H15" s="77"/>
      <c r="I15" s="40">
        <f t="shared" si="2"/>
        <v>2.9700000000000001E-2</v>
      </c>
    </row>
    <row r="16" spans="1:9" ht="43.5" customHeight="1" thickBot="1">
      <c r="A16" s="44" t="s">
        <v>42</v>
      </c>
      <c r="B16" s="20" t="s">
        <v>26</v>
      </c>
      <c r="C16" s="17">
        <v>2.7E-2</v>
      </c>
      <c r="D16" s="25"/>
      <c r="E16" s="12">
        <v>2.7E-2</v>
      </c>
      <c r="F16" s="78"/>
      <c r="G16" s="79"/>
      <c r="H16" s="79"/>
      <c r="I16" s="40">
        <f t="shared" si="2"/>
        <v>2.9700000000000001E-2</v>
      </c>
    </row>
    <row r="17" spans="1:14" ht="30" customHeight="1" thickBot="1">
      <c r="A17" s="29" t="s">
        <v>44</v>
      </c>
      <c r="B17" s="80" t="s">
        <v>10</v>
      </c>
      <c r="C17" s="26">
        <v>3.4599999999999999E-2</v>
      </c>
      <c r="D17" s="30"/>
      <c r="E17" s="26">
        <v>3.4599999999999999E-2</v>
      </c>
      <c r="F17" s="76" t="s">
        <v>18</v>
      </c>
      <c r="G17" s="77"/>
      <c r="H17" s="77"/>
      <c r="I17" s="12">
        <v>3.4599999999999999E-2</v>
      </c>
    </row>
    <row r="18" spans="1:14" ht="33" customHeight="1" thickBot="1">
      <c r="A18" s="19" t="s">
        <v>15</v>
      </c>
      <c r="B18" s="81"/>
      <c r="C18" s="26">
        <v>2.18E-2</v>
      </c>
      <c r="D18" s="31"/>
      <c r="E18" s="26">
        <v>2.18E-2</v>
      </c>
      <c r="F18" s="74"/>
      <c r="G18" s="75"/>
      <c r="H18" s="75"/>
      <c r="I18" s="37">
        <v>2.18E-2</v>
      </c>
    </row>
    <row r="19" spans="1:14" ht="33" customHeight="1" thickBot="1">
      <c r="A19" s="19" t="s">
        <v>16</v>
      </c>
      <c r="B19" s="81"/>
      <c r="C19" s="26">
        <v>1.3899999999999999E-2</v>
      </c>
      <c r="D19" s="31"/>
      <c r="E19" s="26">
        <v>1.3899999999999999E-2</v>
      </c>
      <c r="F19" s="74"/>
      <c r="G19" s="75"/>
      <c r="H19" s="75"/>
      <c r="I19" s="37">
        <v>1.3899999999999999E-2</v>
      </c>
    </row>
    <row r="20" spans="1:14" ht="36.75" customHeight="1" thickBot="1">
      <c r="A20" s="19" t="s">
        <v>17</v>
      </c>
      <c r="B20" s="82"/>
      <c r="C20" s="26">
        <v>1.2E-2</v>
      </c>
      <c r="D20" s="32"/>
      <c r="E20" s="26">
        <v>1.2E-2</v>
      </c>
      <c r="F20" s="78"/>
      <c r="G20" s="79"/>
      <c r="H20" s="79"/>
      <c r="I20" s="37">
        <v>1.2E-2</v>
      </c>
    </row>
    <row r="21" spans="1:14" ht="36" customHeight="1">
      <c r="A21" s="83" t="s">
        <v>21</v>
      </c>
      <c r="B21" s="84"/>
      <c r="C21" s="84"/>
      <c r="D21" s="84"/>
      <c r="E21" s="84"/>
      <c r="F21" s="84"/>
      <c r="G21" s="84"/>
      <c r="H21" s="84"/>
      <c r="I21" s="85"/>
      <c r="N21" t="s">
        <v>20</v>
      </c>
    </row>
    <row r="22" spans="1:14" ht="39.75" customHeight="1" thickBot="1">
      <c r="A22" s="66" t="s">
        <v>47</v>
      </c>
      <c r="B22" s="67"/>
      <c r="C22" s="67"/>
      <c r="D22" s="67"/>
      <c r="E22" s="67"/>
      <c r="F22" s="67"/>
      <c r="G22" s="67"/>
      <c r="H22" s="67"/>
      <c r="I22" s="68"/>
    </row>
  </sheetData>
  <mergeCells count="8">
    <mergeCell ref="A1:I1"/>
    <mergeCell ref="F15:H16"/>
    <mergeCell ref="A21:I21"/>
    <mergeCell ref="A22:I22"/>
    <mergeCell ref="F2:H2"/>
    <mergeCell ref="F17:H20"/>
    <mergeCell ref="B17:B20"/>
    <mergeCell ref="F3:H13"/>
  </mergeCells>
  <pageMargins left="0" right="0.11811023622047245" top="0" bottom="0.15748031496062992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L25"/>
  <sheetViews>
    <sheetView workbookViewId="0">
      <selection activeCell="G14" sqref="G14"/>
    </sheetView>
  </sheetViews>
  <sheetFormatPr defaultRowHeight="15"/>
  <cols>
    <col min="1" max="1" width="61.7109375" customWidth="1"/>
    <col min="2" max="2" width="34.140625" customWidth="1"/>
    <col min="3" max="3" width="10.5703125" customWidth="1"/>
    <col min="6" max="6" width="17" customWidth="1"/>
  </cols>
  <sheetData>
    <row r="1" spans="1:12" ht="69" customHeight="1" thickBot="1">
      <c r="A1" s="102" t="s">
        <v>28</v>
      </c>
      <c r="B1" s="103"/>
      <c r="C1" s="103"/>
      <c r="D1" s="103"/>
      <c r="E1" s="103"/>
      <c r="F1" s="104"/>
    </row>
    <row r="2" spans="1:12" ht="15.75" thickBot="1">
      <c r="A2" s="3" t="s">
        <v>0</v>
      </c>
      <c r="B2" s="4" t="s">
        <v>1</v>
      </c>
      <c r="C2" s="4" t="s">
        <v>2</v>
      </c>
      <c r="D2" s="4" t="s">
        <v>3</v>
      </c>
      <c r="E2" s="4"/>
      <c r="F2" s="5"/>
    </row>
    <row r="3" spans="1:12" ht="23.25">
      <c r="A3" s="6" t="s">
        <v>4</v>
      </c>
      <c r="B3" s="80" t="s">
        <v>23</v>
      </c>
      <c r="C3" s="88">
        <v>3.9009999999999998</v>
      </c>
      <c r="D3" s="90" t="s">
        <v>9</v>
      </c>
      <c r="E3" s="91"/>
      <c r="F3" s="92"/>
    </row>
    <row r="4" spans="1:12" ht="32.25" customHeight="1" thickBot="1">
      <c r="A4" s="1" t="s">
        <v>5</v>
      </c>
      <c r="B4" s="82"/>
      <c r="C4" s="111"/>
      <c r="D4" s="93"/>
      <c r="E4" s="94"/>
      <c r="F4" s="95"/>
    </row>
    <row r="5" spans="1:12" ht="18.75" customHeight="1">
      <c r="A5" s="7" t="s">
        <v>7</v>
      </c>
      <c r="B5" s="86" t="s">
        <v>23</v>
      </c>
      <c r="C5" s="88">
        <v>3.4180000000000001</v>
      </c>
      <c r="D5" s="90" t="s">
        <v>9</v>
      </c>
      <c r="E5" s="91"/>
      <c r="F5" s="92"/>
    </row>
    <row r="6" spans="1:12" ht="32.25" customHeight="1" thickBot="1">
      <c r="A6" s="1" t="s">
        <v>5</v>
      </c>
      <c r="B6" s="87"/>
      <c r="C6" s="89"/>
      <c r="D6" s="93"/>
      <c r="E6" s="94"/>
      <c r="F6" s="95"/>
    </row>
    <row r="7" spans="1:12" ht="18.75" customHeight="1">
      <c r="A7" s="6" t="s">
        <v>8</v>
      </c>
      <c r="B7" s="86" t="s">
        <v>22</v>
      </c>
      <c r="C7" s="88">
        <v>7.319</v>
      </c>
      <c r="D7" s="90" t="s">
        <v>9</v>
      </c>
      <c r="E7" s="91"/>
      <c r="F7" s="92"/>
    </row>
    <row r="8" spans="1:12" ht="31.5" customHeight="1" thickBot="1">
      <c r="A8" s="1" t="s">
        <v>5</v>
      </c>
      <c r="B8" s="87"/>
      <c r="C8" s="89"/>
      <c r="D8" s="93"/>
      <c r="E8" s="94"/>
      <c r="F8" s="95"/>
    </row>
    <row r="9" spans="1:12" ht="31.5" customHeight="1" thickBot="1">
      <c r="A9" s="18" t="s">
        <v>25</v>
      </c>
      <c r="B9" s="20" t="s">
        <v>26</v>
      </c>
      <c r="C9" s="10">
        <v>2.7E-2</v>
      </c>
      <c r="D9" s="90" t="s">
        <v>27</v>
      </c>
      <c r="E9" s="91"/>
      <c r="F9" s="92"/>
    </row>
    <row r="10" spans="1:12" ht="31.5" customHeight="1" thickBot="1">
      <c r="A10" s="18" t="s">
        <v>24</v>
      </c>
      <c r="B10" s="20" t="s">
        <v>26</v>
      </c>
      <c r="C10" s="10">
        <v>2.7E-2</v>
      </c>
      <c r="D10" s="93"/>
      <c r="E10" s="94"/>
      <c r="F10" s="95"/>
    </row>
    <row r="11" spans="1:12" ht="31.5" customHeight="1" thickBot="1">
      <c r="A11" s="19" t="s">
        <v>15</v>
      </c>
      <c r="B11" s="9" t="s">
        <v>19</v>
      </c>
      <c r="C11" s="10">
        <v>2.18E-2</v>
      </c>
      <c r="D11" s="76" t="s">
        <v>18</v>
      </c>
      <c r="E11" s="77"/>
      <c r="F11" s="105"/>
    </row>
    <row r="12" spans="1:12" ht="31.5" customHeight="1" thickBot="1">
      <c r="A12" s="19" t="s">
        <v>16</v>
      </c>
      <c r="B12" s="9" t="s">
        <v>19</v>
      </c>
      <c r="C12" s="10">
        <v>1.3899999999999999E-2</v>
      </c>
      <c r="D12" s="74"/>
      <c r="E12" s="75"/>
      <c r="F12" s="106"/>
    </row>
    <row r="13" spans="1:12" ht="31.5" customHeight="1" thickBot="1">
      <c r="A13" s="19" t="s">
        <v>17</v>
      </c>
      <c r="B13" s="9" t="s">
        <v>19</v>
      </c>
      <c r="C13" s="10">
        <v>1.2E-2</v>
      </c>
      <c r="D13" s="78"/>
      <c r="E13" s="79"/>
      <c r="F13" s="107"/>
    </row>
    <row r="14" spans="1:12" ht="49.5" customHeight="1" thickBot="1">
      <c r="A14" s="108" t="s">
        <v>21</v>
      </c>
      <c r="B14" s="109"/>
      <c r="C14" s="109"/>
      <c r="D14" s="109"/>
      <c r="E14" s="109"/>
      <c r="F14" s="110"/>
      <c r="L14" t="s">
        <v>20</v>
      </c>
    </row>
    <row r="15" spans="1:12" ht="18" customHeight="1" thickBot="1">
      <c r="A15" s="99" t="s">
        <v>11</v>
      </c>
      <c r="B15" s="100"/>
      <c r="C15" s="100"/>
      <c r="D15" s="100"/>
      <c r="E15" s="100"/>
      <c r="F15" s="101"/>
    </row>
    <row r="16" spans="1:12" ht="63" customHeight="1" thickBot="1">
      <c r="A16" s="102" t="s">
        <v>13</v>
      </c>
      <c r="B16" s="103"/>
      <c r="C16" s="103"/>
      <c r="D16" s="103"/>
      <c r="E16" s="103"/>
      <c r="F16" s="104"/>
    </row>
    <row r="17" spans="1:6" ht="15.75" thickBot="1">
      <c r="A17" s="3" t="s">
        <v>0</v>
      </c>
      <c r="B17" s="4" t="s">
        <v>1</v>
      </c>
      <c r="C17" s="4" t="s">
        <v>2</v>
      </c>
      <c r="D17" s="4" t="s">
        <v>3</v>
      </c>
      <c r="E17" s="4"/>
      <c r="F17" s="5"/>
    </row>
    <row r="18" spans="1:6" ht="23.25">
      <c r="A18" s="6" t="s">
        <v>4</v>
      </c>
      <c r="B18" s="80" t="s">
        <v>6</v>
      </c>
      <c r="C18" s="88">
        <v>3.9009999999999998</v>
      </c>
      <c r="D18" s="90" t="s">
        <v>9</v>
      </c>
      <c r="E18" s="91"/>
      <c r="F18" s="92"/>
    </row>
    <row r="19" spans="1:6" ht="30.75" thickBot="1">
      <c r="A19" s="1" t="s">
        <v>5</v>
      </c>
      <c r="B19" s="82"/>
      <c r="C19" s="111"/>
      <c r="D19" s="93"/>
      <c r="E19" s="94"/>
      <c r="F19" s="95"/>
    </row>
    <row r="20" spans="1:6" ht="23.25">
      <c r="A20" s="7" t="s">
        <v>7</v>
      </c>
      <c r="B20" s="86" t="s">
        <v>6</v>
      </c>
      <c r="C20" s="88">
        <v>3.4180000000000001</v>
      </c>
      <c r="D20" s="90" t="s">
        <v>9</v>
      </c>
      <c r="E20" s="91"/>
      <c r="F20" s="92"/>
    </row>
    <row r="21" spans="1:6" ht="30.75" thickBot="1">
      <c r="A21" s="1" t="s">
        <v>5</v>
      </c>
      <c r="B21" s="87"/>
      <c r="C21" s="89"/>
      <c r="D21" s="93"/>
      <c r="E21" s="94"/>
      <c r="F21" s="95"/>
    </row>
    <row r="22" spans="1:6" ht="23.25">
      <c r="A22" s="6" t="s">
        <v>8</v>
      </c>
      <c r="B22" s="86" t="s">
        <v>6</v>
      </c>
      <c r="C22" s="88">
        <v>7.319</v>
      </c>
      <c r="D22" s="90" t="s">
        <v>9</v>
      </c>
      <c r="E22" s="91"/>
      <c r="F22" s="92"/>
    </row>
    <row r="23" spans="1:6" ht="30.75" thickBot="1">
      <c r="A23" s="1" t="s">
        <v>5</v>
      </c>
      <c r="B23" s="87"/>
      <c r="C23" s="89"/>
      <c r="D23" s="93"/>
      <c r="E23" s="94"/>
      <c r="F23" s="95"/>
    </row>
    <row r="24" spans="1:6" ht="102" thickBot="1">
      <c r="A24" s="2" t="s">
        <v>14</v>
      </c>
      <c r="B24" s="8" t="s">
        <v>10</v>
      </c>
      <c r="C24" s="12">
        <v>3.4599999999999999E-2</v>
      </c>
      <c r="D24" s="96" t="s">
        <v>12</v>
      </c>
      <c r="E24" s="97"/>
      <c r="F24" s="98"/>
    </row>
    <row r="25" spans="1:6" ht="15.75" thickBot="1">
      <c r="A25" s="99" t="s">
        <v>11</v>
      </c>
      <c r="B25" s="100"/>
      <c r="C25" s="100"/>
      <c r="D25" s="100"/>
      <c r="E25" s="100"/>
      <c r="F25" s="101"/>
    </row>
  </sheetData>
  <mergeCells count="26">
    <mergeCell ref="A1:F1"/>
    <mergeCell ref="B3:B4"/>
    <mergeCell ref="C3:C4"/>
    <mergeCell ref="D3:F4"/>
    <mergeCell ref="B5:B6"/>
    <mergeCell ref="C5:C6"/>
    <mergeCell ref="D5:F6"/>
    <mergeCell ref="B20:B21"/>
    <mergeCell ref="C20:C21"/>
    <mergeCell ref="D20:F21"/>
    <mergeCell ref="B7:B8"/>
    <mergeCell ref="C7:C8"/>
    <mergeCell ref="D7:F8"/>
    <mergeCell ref="A15:F15"/>
    <mergeCell ref="A16:F16"/>
    <mergeCell ref="D9:F10"/>
    <mergeCell ref="D11:F13"/>
    <mergeCell ref="A14:F14"/>
    <mergeCell ref="B18:B19"/>
    <mergeCell ref="C18:C19"/>
    <mergeCell ref="D18:F19"/>
    <mergeCell ref="B22:B23"/>
    <mergeCell ref="C22:C23"/>
    <mergeCell ref="D22:F23"/>
    <mergeCell ref="D24:F24"/>
    <mergeCell ref="A25:F25"/>
  </mergeCells>
  <pageMargins left="0" right="0.11811023622047245" top="0.19685039370078741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F20"/>
  <sheetViews>
    <sheetView workbookViewId="0">
      <selection activeCell="B9" sqref="B9"/>
    </sheetView>
  </sheetViews>
  <sheetFormatPr defaultRowHeight="15"/>
  <cols>
    <col min="1" max="1" width="42.28515625" customWidth="1"/>
    <col min="2" max="2" width="11.85546875" customWidth="1"/>
    <col min="3" max="3" width="10.5703125" customWidth="1"/>
    <col min="6" max="6" width="17" customWidth="1"/>
  </cols>
  <sheetData>
    <row r="1" spans="1:6" ht="69" customHeight="1" thickBot="1">
      <c r="A1" s="102" t="s">
        <v>13</v>
      </c>
      <c r="B1" s="103"/>
      <c r="C1" s="103"/>
      <c r="D1" s="103"/>
      <c r="E1" s="103"/>
      <c r="F1" s="104"/>
    </row>
    <row r="2" spans="1:6" ht="15.75" thickBot="1">
      <c r="A2" s="3" t="s">
        <v>0</v>
      </c>
      <c r="B2" s="4" t="s">
        <v>1</v>
      </c>
      <c r="C2" s="4" t="s">
        <v>2</v>
      </c>
      <c r="D2" s="4" t="s">
        <v>3</v>
      </c>
      <c r="E2" s="4"/>
      <c r="F2" s="5"/>
    </row>
    <row r="3" spans="1:6" ht="23.25">
      <c r="A3" s="6" t="s">
        <v>4</v>
      </c>
      <c r="B3" s="80" t="s">
        <v>6</v>
      </c>
      <c r="C3" s="88">
        <v>3.9009999999999998</v>
      </c>
      <c r="D3" s="90" t="s">
        <v>9</v>
      </c>
      <c r="E3" s="91"/>
      <c r="F3" s="92"/>
    </row>
    <row r="4" spans="1:6" ht="32.25" customHeight="1" thickBot="1">
      <c r="A4" s="1" t="s">
        <v>5</v>
      </c>
      <c r="B4" s="82"/>
      <c r="C4" s="111"/>
      <c r="D4" s="93"/>
      <c r="E4" s="94"/>
      <c r="F4" s="95"/>
    </row>
    <row r="5" spans="1:6" ht="18.75" customHeight="1">
      <c r="A5" s="7" t="s">
        <v>7</v>
      </c>
      <c r="B5" s="86" t="s">
        <v>6</v>
      </c>
      <c r="C5" s="88">
        <v>3.4180000000000001</v>
      </c>
      <c r="D5" s="90" t="s">
        <v>9</v>
      </c>
      <c r="E5" s="91"/>
      <c r="F5" s="92"/>
    </row>
    <row r="6" spans="1:6" ht="32.25" customHeight="1" thickBot="1">
      <c r="A6" s="1" t="s">
        <v>5</v>
      </c>
      <c r="B6" s="87"/>
      <c r="C6" s="89"/>
      <c r="D6" s="93"/>
      <c r="E6" s="94"/>
      <c r="F6" s="95"/>
    </row>
    <row r="7" spans="1:6" ht="18.75" customHeight="1">
      <c r="A7" s="6" t="s">
        <v>8</v>
      </c>
      <c r="B7" s="86" t="s">
        <v>6</v>
      </c>
      <c r="C7" s="88">
        <v>7.319</v>
      </c>
      <c r="D7" s="90" t="s">
        <v>9</v>
      </c>
      <c r="E7" s="91"/>
      <c r="F7" s="92"/>
    </row>
    <row r="8" spans="1:6" ht="31.5" customHeight="1" thickBot="1">
      <c r="A8" s="1" t="s">
        <v>5</v>
      </c>
      <c r="B8" s="87"/>
      <c r="C8" s="89"/>
      <c r="D8" s="93"/>
      <c r="E8" s="94"/>
      <c r="F8" s="95"/>
    </row>
    <row r="9" spans="1:6" ht="141.75" customHeight="1" thickBot="1">
      <c r="A9" s="2" t="s">
        <v>14</v>
      </c>
      <c r="B9" s="8" t="s">
        <v>10</v>
      </c>
      <c r="C9" s="11">
        <v>3.4599999999999999E-2</v>
      </c>
      <c r="D9" s="96" t="s">
        <v>12</v>
      </c>
      <c r="E9" s="97"/>
      <c r="F9" s="98"/>
    </row>
    <row r="10" spans="1:6" ht="18" customHeight="1" thickBot="1">
      <c r="A10" s="99" t="s">
        <v>11</v>
      </c>
      <c r="B10" s="100"/>
      <c r="C10" s="100"/>
      <c r="D10" s="100"/>
      <c r="E10" s="100"/>
      <c r="F10" s="101"/>
    </row>
    <row r="11" spans="1:6" ht="63" customHeight="1" thickBot="1">
      <c r="A11" s="102" t="s">
        <v>13</v>
      </c>
      <c r="B11" s="103"/>
      <c r="C11" s="103"/>
      <c r="D11" s="103"/>
      <c r="E11" s="103"/>
      <c r="F11" s="104"/>
    </row>
    <row r="12" spans="1:6" ht="15.75" thickBot="1">
      <c r="A12" s="3" t="s">
        <v>0</v>
      </c>
      <c r="B12" s="4" t="s">
        <v>1</v>
      </c>
      <c r="C12" s="4" t="s">
        <v>2</v>
      </c>
      <c r="D12" s="4" t="s">
        <v>3</v>
      </c>
      <c r="E12" s="4"/>
      <c r="F12" s="5"/>
    </row>
    <row r="13" spans="1:6" ht="23.25">
      <c r="A13" s="6" t="s">
        <v>4</v>
      </c>
      <c r="B13" s="80" t="s">
        <v>6</v>
      </c>
      <c r="C13" s="88">
        <v>3.9009999999999998</v>
      </c>
      <c r="D13" s="90" t="s">
        <v>9</v>
      </c>
      <c r="E13" s="91"/>
      <c r="F13" s="92"/>
    </row>
    <row r="14" spans="1:6" ht="30.75" thickBot="1">
      <c r="A14" s="1" t="s">
        <v>5</v>
      </c>
      <c r="B14" s="82"/>
      <c r="C14" s="111"/>
      <c r="D14" s="93"/>
      <c r="E14" s="94"/>
      <c r="F14" s="95"/>
    </row>
    <row r="15" spans="1:6" ht="23.25">
      <c r="A15" s="7" t="s">
        <v>7</v>
      </c>
      <c r="B15" s="86" t="s">
        <v>6</v>
      </c>
      <c r="C15" s="88">
        <v>3.4180000000000001</v>
      </c>
      <c r="D15" s="90" t="s">
        <v>9</v>
      </c>
      <c r="E15" s="91"/>
      <c r="F15" s="92"/>
    </row>
    <row r="16" spans="1:6" ht="30.75" thickBot="1">
      <c r="A16" s="1" t="s">
        <v>5</v>
      </c>
      <c r="B16" s="87"/>
      <c r="C16" s="89"/>
      <c r="D16" s="93"/>
      <c r="E16" s="94"/>
      <c r="F16" s="95"/>
    </row>
    <row r="17" spans="1:6" ht="23.25">
      <c r="A17" s="6" t="s">
        <v>8</v>
      </c>
      <c r="B17" s="86" t="s">
        <v>6</v>
      </c>
      <c r="C17" s="88">
        <v>7.319</v>
      </c>
      <c r="D17" s="90" t="s">
        <v>9</v>
      </c>
      <c r="E17" s="91"/>
      <c r="F17" s="92"/>
    </row>
    <row r="18" spans="1:6" ht="30.75" thickBot="1">
      <c r="A18" s="1" t="s">
        <v>5</v>
      </c>
      <c r="B18" s="87"/>
      <c r="C18" s="89"/>
      <c r="D18" s="93"/>
      <c r="E18" s="94"/>
      <c r="F18" s="95"/>
    </row>
    <row r="19" spans="1:6" ht="158.25" thickBot="1">
      <c r="A19" s="2" t="s">
        <v>14</v>
      </c>
      <c r="B19" s="8" t="s">
        <v>10</v>
      </c>
      <c r="C19" s="12">
        <v>3.4599999999999999E-2</v>
      </c>
      <c r="D19" s="96" t="s">
        <v>12</v>
      </c>
      <c r="E19" s="97"/>
      <c r="F19" s="98"/>
    </row>
    <row r="20" spans="1:6" ht="15.75" thickBot="1">
      <c r="A20" s="99" t="s">
        <v>11</v>
      </c>
      <c r="B20" s="100"/>
      <c r="C20" s="100"/>
      <c r="D20" s="100"/>
      <c r="E20" s="100"/>
      <c r="F20" s="101"/>
    </row>
  </sheetData>
  <mergeCells count="24">
    <mergeCell ref="A1:F1"/>
    <mergeCell ref="A11:F11"/>
    <mergeCell ref="B13:B14"/>
    <mergeCell ref="C13:C14"/>
    <mergeCell ref="D13:F14"/>
    <mergeCell ref="A10:F10"/>
    <mergeCell ref="D3:F4"/>
    <mergeCell ref="B3:B4"/>
    <mergeCell ref="C3:C4"/>
    <mergeCell ref="B5:B6"/>
    <mergeCell ref="C5:C6"/>
    <mergeCell ref="D5:F6"/>
    <mergeCell ref="B7:B8"/>
    <mergeCell ref="C7:C8"/>
    <mergeCell ref="D7:F8"/>
    <mergeCell ref="D9:F9"/>
    <mergeCell ref="D19:F19"/>
    <mergeCell ref="A20:F20"/>
    <mergeCell ref="B15:B16"/>
    <mergeCell ref="C15:C16"/>
    <mergeCell ref="D15:F16"/>
    <mergeCell ref="B17:B18"/>
    <mergeCell ref="C17:C18"/>
    <mergeCell ref="D17:F18"/>
  </mergeCells>
  <pageMargins left="0" right="0.11811023622047245" top="0.19685039370078741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пониж коэф. (2)</vt:lpstr>
      <vt:lpstr>с пониж коэф.</vt:lpstr>
      <vt:lpstr>Лист1 (2)</vt:lpstr>
      <vt:lpstr>Лист1</vt:lpstr>
    </vt:vector>
  </TitlesOfParts>
  <Company>WER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2015-02-03T07:22:05Z</cp:lastPrinted>
  <dcterms:created xsi:type="dcterms:W3CDTF">2014-03-17T08:29:06Z</dcterms:created>
  <dcterms:modified xsi:type="dcterms:W3CDTF">2015-03-12T06:38:35Z</dcterms:modified>
</cp:coreProperties>
</file>